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47.28\zaisei\財政資料\財政状況資料集（財政分析表）\28年度分\"/>
    </mc:Choice>
  </mc:AlternateContent>
  <bookViews>
    <workbookView xWindow="0" yWindow="0" windowWidth="19200" windowHeight="115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1" r:id="rId13"/>
    <sheet name="施設類型別ストック情報分析表① " sheetId="22" r:id="rId14"/>
    <sheet name="施設類型別ストック情報分析表② " sheetId="23" r:id="rId15"/>
    <sheet name="データシート" sheetId="8" state="hidden" r:id="rId16"/>
  </sheets>
  <calcPr calcId="15251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C38" i="9"/>
  <c r="CO37" i="9"/>
  <c r="BE37" i="9"/>
  <c r="AM37" i="9"/>
  <c r="C37" i="9"/>
  <c r="CO36" i="9"/>
  <c r="BE36" i="9"/>
  <c r="AM36" i="9"/>
  <c r="C36" i="9"/>
  <c r="AM35" i="9"/>
  <c r="C35" i="9"/>
  <c r="U34" i="9"/>
  <c r="C34" i="9"/>
  <c r="U35" i="9" l="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s="1"/>
  <c r="BW36" i="9" s="1"/>
  <c r="BW37" i="9" s="1"/>
  <c r="BW38" i="9" s="1"/>
  <c r="CO34" i="9" l="1"/>
  <c r="CO35" i="9" s="1"/>
</calcChain>
</file>

<file path=xl/sharedStrings.xml><?xml version="1.0" encoding="utf-8"?>
<sst xmlns="http://schemas.openxmlformats.org/spreadsheetml/2006/main" count="1058" uniqueCount="558">
  <si>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</si>
  <si>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</si>
  <si>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</si>
  <si>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</si>
  <si>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</si>
  <si>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</si>
  <si>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</si>
  <si>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</si>
  <si>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</si>
  <si>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</si>
  <si>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</si>
  <si>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</si>
  <si>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</si>
  <si>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</si>
  <si>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</si>
  <si>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</si>
  <si>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</si>
  <si>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</si>
  <si>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</si>
  <si>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</si>
  <si>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</si>
  <si>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</si>
  <si>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</si>
  <si>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</si>
  <si>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</si>
  <si>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</si>
  <si>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</si>
  <si>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</si>
  <si>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</si>
  <si>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</si>
  <si>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</si>
  <si>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</si>
  <si>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</si>
  <si>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</si>
  <si>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</si>
  <si>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</si>
  <si>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</si>
  <si>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</si>
  <si>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</si>
  <si>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</si>
  <si>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</si>
  <si>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</si>
  <si>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</si>
  <si>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</si>
  <si>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</si>
  <si>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</si>
  <si>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</si>
  <si>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</si>
  <si>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</si>
  <si>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</si>
  <si>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</si>
  <si>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</si>
  <si>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</si>
  <si>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</si>
  <si>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</si>
  <si>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</si>
  <si>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</si>
  <si>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</si>
  <si>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</si>
  <si>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</si>
  <si>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</si>
  <si>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</si>
  <si>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</si>
  <si>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</si>
  <si>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</si>
  <si>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</si>
  <si>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</si>
  <si>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</si>
  <si>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</si>
  <si>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</si>
  <si>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</si>
  <si>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</si>
  <si>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</si>
  <si>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</si>
  <si>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</si>
  <si>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</si>
  <si>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</si>
  <si>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</si>
  <si>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</si>
  <si>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</si>
  <si>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</si>
  <si>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</si>
  <si>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士幌町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</si>
  <si>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</si>
  <si>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</si>
  <si>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</si>
  <si>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</si>
  <si>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</si>
  <si>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</si>
  <si>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</si>
  <si>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</si>
  <si>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</si>
  <si>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</si>
  <si>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</si>
  <si>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</si>
  <si>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</si>
  <si>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</si>
  <si>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</si>
  <si>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</si>
  <si>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</si>
  <si>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</si>
  <si>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</si>
  <si>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</si>
  <si>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</si>
  <si>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</si>
  <si>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</si>
  <si>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</si>
  <si>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</si>
  <si>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</si>
  <si>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</si>
  <si>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</si>
  <si>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</si>
  <si>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</si>
  <si>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</si>
  <si>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</si>
  <si>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</si>
  <si>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</si>
  <si>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</si>
  <si>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</si>
  <si>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</si>
  <si>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</si>
  <si>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</si>
  <si>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</si>
  <si>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</si>
  <si>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</si>
  <si>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</si>
  <si>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</si>
  <si>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</si>
  <si>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</si>
  <si>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</si>
  <si>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</si>
  <si>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</si>
  <si>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</si>
  <si>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</si>
  <si>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</si>
  <si>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</si>
  <si>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</si>
  <si>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</si>
  <si>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</si>
  <si>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</si>
  <si>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</si>
  <si>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</si>
  <si>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</si>
  <si>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</si>
  <si>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</si>
  <si>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</si>
  <si>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</si>
  <si>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</si>
  <si>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</si>
  <si>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</si>
  <si>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</si>
  <si>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</si>
  <si>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</si>
  <si>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</si>
  <si>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</si>
  <si>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</si>
  <si>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</si>
  <si>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</si>
  <si>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</si>
  <si>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</si>
  <si>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</si>
  <si>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</si>
  <si>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</si>
  <si>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</si>
  <si>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</si>
  <si>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</si>
  <si>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</si>
  <si>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</si>
  <si>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</si>
  <si>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</si>
  <si>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</si>
  <si>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</si>
  <si>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</si>
  <si>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</si>
  <si>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</si>
  <si>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</si>
  <si>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</si>
  <si>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</si>
  <si>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</si>
  <si>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</si>
  <si>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</si>
  <si>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</si>
  <si>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</si>
  <si>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</si>
  <si>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</si>
  <si>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</si>
  <si>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</si>
  <si>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</si>
  <si>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</si>
  <si>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</si>
  <si>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</si>
  <si>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</si>
  <si>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</si>
  <si>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</si>
  <si>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</si>
  <si>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</si>
  <si>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北海道士幌町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</si>
  <si>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</si>
  <si>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</si>
  <si>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</si>
  <si>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</si>
  <si>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</si>
  <si>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</si>
  <si>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</si>
  <si>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</si>
  <si>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</si>
  <si>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</si>
  <si>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</si>
  <si>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</si>
  <si>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</si>
  <si>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</si>
  <si>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</si>
  <si>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</si>
  <si>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</si>
  <si>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</si>
  <si>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</si>
  <si>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</si>
  <si>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</si>
  <si>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</si>
  <si>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</si>
  <si>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</si>
  <si>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</si>
  <si>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</si>
  <si>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</si>
  <si>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</si>
  <si>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</si>
  <si>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</si>
  <si>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</si>
  <si>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</si>
  <si>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</si>
  <si>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</si>
  <si>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</si>
  <si>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</si>
  <si>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</si>
  <si>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</si>
  <si>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</si>
  <si>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</si>
  <si>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</si>
  <si>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</si>
  <si>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</si>
  <si>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</si>
  <si>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</si>
  <si>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</si>
  <si>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</si>
  <si>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</si>
  <si>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</si>
  <si>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</si>
  <si>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</si>
  <si>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</si>
  <si>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</si>
  <si>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</si>
  <si>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</si>
  <si>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</si>
  <si>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</si>
  <si>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</si>
  <si>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</si>
  <si>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</si>
  <si>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</si>
  <si>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</si>
  <si>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</si>
  <si>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</si>
  <si>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</si>
  <si>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</si>
  <si>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</si>
  <si>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</si>
  <si>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</si>
  <si>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</si>
  <si>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</si>
  <si>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</si>
  <si>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</si>
  <si>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</si>
  <si>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</si>
  <si>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</si>
  <si>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</si>
  <si>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</si>
  <si>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</si>
  <si>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</si>
  <si>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</si>
  <si>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</si>
  <si>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</si>
  <si>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</si>
  <si>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</si>
  <si>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</si>
  <si>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</si>
  <si>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</si>
  <si>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</si>
  <si>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</si>
  <si>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</si>
  <si>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</si>
  <si>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</si>
  <si>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</si>
  <si>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</si>
  <si>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</si>
  <si>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</si>
  <si>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</si>
  <si>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</si>
  <si>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</si>
  <si>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</si>
  <si>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</si>
  <si>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</si>
  <si>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</si>
  <si>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</si>
  <si>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</si>
  <si>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</si>
  <si>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</si>
  <si>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</si>
  <si>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</si>
  <si>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</si>
  <si>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</si>
  <si>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</si>
  <si>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</si>
  <si>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</si>
  <si>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</si>
  <si>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</si>
  <si>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</si>
  <si>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</si>
  <si>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</si>
  <si>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</si>
  <si>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</si>
  <si>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</si>
  <si>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</si>
  <si>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</si>
  <si>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</si>
  <si>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</si>
  <si>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</si>
  <si>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</si>
  <si>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</si>
  <si>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</si>
  <si>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</si>
  <si>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</si>
  <si>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</si>
  <si>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</si>
  <si>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</si>
  <si>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</si>
  <si>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</si>
  <si>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</si>
  <si>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</si>
  <si>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</si>
  <si>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</si>
  <si>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</si>
  <si>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</si>
  <si>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</si>
  <si>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</si>
  <si>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</si>
  <si>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</si>
  <si>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</si>
  <si>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北海道士幌町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</si>
  <si>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</si>
  <si>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</si>
  <si>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</si>
  <si>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</si>
  <si>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</si>
  <si>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</si>
  <si>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</si>
  <si>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</si>
  <si>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</si>
  <si>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</si>
  <si>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</si>
  <si>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</si>
  <si>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</si>
  <si>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</si>
  <si>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</si>
  <si>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</si>
  <si>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</si>
  <si>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</si>
  <si>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</si>
  <si>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</si>
  <si>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</si>
  <si>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</si>
  <si>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</si>
  <si>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</si>
  <si>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</si>
  <si>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</si>
  <si>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</si>
  <si>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</si>
  <si>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</si>
  <si>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</si>
  <si>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</si>
  <si>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</si>
  <si>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</si>
  <si>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</si>
  <si>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</si>
  <si>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</si>
  <si>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農業共済事業特別会計</t>
    <phoneticPr fontId="5"/>
  </si>
  <si>
    <t>介護サービス事業特別会計</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</si>
  <si>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</si>
  <si>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</si>
  <si>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</si>
  <si>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</si>
  <si>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</si>
  <si>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</si>
  <si>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</si>
  <si>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</si>
  <si>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</si>
  <si>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</si>
  <si>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</si>
  <si>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</si>
  <si>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</si>
  <si>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</si>
  <si>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</si>
  <si>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</si>
  <si>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</si>
  <si>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</si>
  <si>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</si>
  <si>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</si>
  <si>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</si>
  <si>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</si>
  <si>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</si>
  <si>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</si>
  <si>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</si>
  <si>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</si>
  <si>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</si>
  <si>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</si>
  <si>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</si>
  <si>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</si>
  <si>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</si>
  <si>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</si>
  <si>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</si>
  <si>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</si>
  <si>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</si>
  <si>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</si>
  <si>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</si>
  <si>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</si>
  <si>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</si>
  <si>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</si>
  <si>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</si>
  <si>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</si>
  <si>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</si>
  <si>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</si>
  <si>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</si>
  <si>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</si>
  <si>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</si>
  <si>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</si>
  <si>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</si>
  <si>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</si>
  <si>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</si>
  <si>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</si>
  <si>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</si>
  <si>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</si>
  <si>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</si>
  <si>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</si>
  <si>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</si>
  <si>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</si>
  <si>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</si>
  <si>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</si>
  <si>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</si>
  <si>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</si>
  <si>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</si>
  <si>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</si>
  <si>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</si>
  <si>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</si>
  <si>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</si>
  <si>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</si>
  <si>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</si>
  <si>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</si>
  <si>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</si>
  <si>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</si>
  <si>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</si>
  <si>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</si>
  <si>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</si>
  <si>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</si>
  <si>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</si>
  <si>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</si>
  <si>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</si>
  <si>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</si>
  <si>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</si>
  <si>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</si>
  <si>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</si>
  <si>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</si>
  <si>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</si>
  <si>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</si>
  <si>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</si>
  <si>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</si>
  <si>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</si>
  <si>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</si>
  <si>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</si>
  <si>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</si>
  <si>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</si>
  <si>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</si>
  <si>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</si>
  <si>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</si>
  <si>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</si>
  <si>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</si>
  <si>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</si>
  <si>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</si>
  <si>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</si>
  <si>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</si>
  <si>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</si>
  <si>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</si>
  <si>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</si>
  <si>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</si>
  <si>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</si>
  <si>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</si>
  <si>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</si>
  <si>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</si>
  <si>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</si>
  <si>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</si>
  <si>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</si>
  <si>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</si>
  <si>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</si>
  <si>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</si>
  <si>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</si>
  <si>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</si>
  <si>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</si>
  <si>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</si>
  <si>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</si>
  <si>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</si>
  <si>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</si>
  <si>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</si>
  <si>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</si>
  <si>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</si>
  <si>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</si>
  <si>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</si>
  <si>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</si>
  <si>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</si>
  <si>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</si>
  <si>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</si>
  <si>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</si>
  <si>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</si>
  <si>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</si>
  <si>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</si>
  <si>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</si>
  <si>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</si>
  <si>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</si>
  <si>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</si>
  <si>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0.16</t>
  </si>
  <si>
    <t>一般会計</t>
  </si>
  <si>
    <t>国民健康保険病院事業会計</t>
  </si>
  <si>
    <t>農業共済事業特別会計</t>
  </si>
  <si>
    <t>簡易水道事業特別会計</t>
  </si>
  <si>
    <t>公共下水道事業特別会計</t>
  </si>
  <si>
    <t>介護保険事業特別会計</t>
  </si>
  <si>
    <t>介護サービス事業特別会計</t>
  </si>
  <si>
    <t>後期高齢者医療事業特別会計</t>
  </si>
  <si>
    <t>その他会計（赤字）</t>
  </si>
  <si>
    <t>その他会計（黒字）</t>
  </si>
  <si>
    <t>とかち広域消防事務組合</t>
    <rPh sb="3" eb="5">
      <t>コウイキ</t>
    </rPh>
    <rPh sb="5" eb="7">
      <t>ショウボウ</t>
    </rPh>
    <rPh sb="7" eb="9">
      <t>ジム</t>
    </rPh>
    <rPh sb="9" eb="11">
      <t>クミアイ</t>
    </rPh>
    <phoneticPr fontId="2"/>
  </si>
  <si>
    <t>-</t>
    <phoneticPr fontId="2"/>
  </si>
  <si>
    <t>-</t>
    <phoneticPr fontId="2"/>
  </si>
  <si>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2"/>
  </si>
  <si>
    <t>-</t>
    <phoneticPr fontId="2"/>
  </si>
  <si>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2"/>
  </si>
  <si>
    <t>十勝圏複合事務組合</t>
    <rPh sb="0" eb="2">
      <t>トカチ</t>
    </rPh>
    <rPh sb="2" eb="3">
      <t>ケン</t>
    </rPh>
    <rPh sb="3" eb="5">
      <t>フクゴウ</t>
    </rPh>
    <rPh sb="5" eb="7">
      <t>ジム</t>
    </rPh>
    <rPh sb="7" eb="9">
      <t>クミアイ</t>
    </rPh>
    <phoneticPr fontId="2"/>
  </si>
  <si>
    <t>北十勝２町環境衛生処理組合</t>
    <rPh sb="0" eb="1">
      <t>キタ</t>
    </rPh>
    <rPh sb="1" eb="3">
      <t>トカチ</t>
    </rPh>
    <rPh sb="4" eb="5">
      <t>チョウ</t>
    </rPh>
    <rPh sb="5" eb="7">
      <t>カンキョウ</t>
    </rPh>
    <rPh sb="7" eb="9">
      <t>エイセイ</t>
    </rPh>
    <rPh sb="9" eb="11">
      <t>ショリ</t>
    </rPh>
    <rPh sb="11" eb="13">
      <t>クミアイ</t>
    </rPh>
    <phoneticPr fontId="2"/>
  </si>
  <si>
    <t>士幌町物産振興公社</t>
    <rPh sb="0" eb="3">
      <t>シホロチョウ</t>
    </rPh>
    <rPh sb="3" eb="5">
      <t>ブッサン</t>
    </rPh>
    <rPh sb="5" eb="7">
      <t>シンコウ</t>
    </rPh>
    <rPh sb="7" eb="9">
      <t>コウシャ</t>
    </rPh>
    <phoneticPr fontId="2"/>
  </si>
  <si>
    <t>ベリオーレ</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</si>
  <si>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</si>
  <si>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</si>
  <si>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</si>
  <si>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</si>
  <si>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</si>
  <si>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</si>
  <si>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</si>
  <si>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</si>
  <si>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</si>
  <si>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</si>
  <si>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</si>
  <si>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は、いずれも類似団体と比較して低い水準にある。将来負担比率については、充当可能財源のうち充当可能基金が一定の水準を維持しており、当面、将来負担額よりも充当可能財源等が多い状況が続くものと想定され、実質公債費比率については、元利償還金（公債費）が若干の増加傾向となる見込みである。
　今後においては、引き続き義務的経費の削減を中心とする行財政改革を着実に進める一方、新規事業の実施にあたっては適切な財源確保を図るとともに、起債依存型の事業実施の見直しなどを通じ、引き続き実質公債費比率の水準抑制に努める。</t>
    <rPh sb="138" eb="140">
      <t>ジャッカン</t>
    </rPh>
    <rPh sb="141" eb="143">
      <t>ゾウカ</t>
    </rPh>
    <rPh sb="143" eb="145">
      <t>ケイコウ</t>
    </rPh>
    <rPh sb="165" eb="166">
      <t>ヒ</t>
    </rPh>
    <rPh sb="167" eb="168">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</si>
</sst>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208299</c:v>
                </c:pt>
                <c:pt idx="1">
                  <c:v>284257</c:v>
                </c:pt>
                <c:pt idx="2">
                  <c:v>217468</c:v>
                </c:pt>
                <c:pt idx="3">
                  <c:v>261326</c:v>
                </c:pt>
                <c:pt idx="4">
                  <c:v>253896</c:v>
                </c:pt>
              </c:numCache>
            </c:numRef>
          </c:val>
          <c:smooth val="0"/>
        </c:ser>
        <c:dLbls>
          <c:showLegendKey val="0"/>
          <c:showVal val="0"/>
          <c:showCatName val="0"/>
          <c:showSerName val="0"/>
          <c:showPercent val="0"/>
          <c:showBubbleSize val="0"/>
        </c:dLbls>
        <c:marker val="1"/>
        <c:smooth val="0"/>
        <c:axId val="259300104"/>
        <c:axId val="264426352"/>
      </c:lineChart>
      <c:catAx>
        <c:axId val="259300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4426352"/>
        <c:crosses val="autoZero"/>
        <c:auto val="1"/>
        <c:lblAlgn val="ctr"/>
        <c:lblOffset val="100"/>
        <c:tickLblSkip val="1"/>
        <c:tickMarkSkip val="1"/>
        <c:noMultiLvlLbl val="0"/>
      </c:catAx>
      <c:valAx>
        <c:axId val="26442635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9300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5.44</c:v>
                </c:pt>
                <c:pt idx="1">
                  <c:v>3.85</c:v>
                </c:pt>
                <c:pt idx="2">
                  <c:v>3.94</c:v>
                </c:pt>
                <c:pt idx="3">
                  <c:v>4.49</c:v>
                </c:pt>
                <c:pt idx="4">
                  <c:v>5.52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13.69</c:v>
                </c:pt>
                <c:pt idx="1">
                  <c:v>17.98</c:v>
                </c:pt>
                <c:pt idx="2">
                  <c:v>19.25</c:v>
                </c:pt>
                <c:pt idx="3">
                  <c:v>21.63</c:v>
                </c:pt>
                <c:pt idx="4">
                  <c:v>24.39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59316048"/>
        <c:axId val="268100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1.99</c:v>
                </c:pt>
                <c:pt idx="1">
                  <c:v>2.54</c:v>
                </c:pt>
                <c:pt idx="2">
                  <c:v>-0.16</c:v>
                </c:pt>
                <c:pt idx="3">
                  <c:v>2.8</c:v>
                </c:pt>
                <c:pt idx="4">
                  <c:v>3.25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59316048"/>
        <c:axId val="268100064"/>
      </c:lineChart>
      <c:catAx>
        <c:axId val="25931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8100064"/>
        <c:crosses val="autoZero"/>
        <c:auto val="1"/>
        <c:lblAlgn val="ctr"/>
        <c:lblOffset val="100"/>
        <c:tickLblSkip val="1"/>
        <c:tickMarkSkip val="1"/>
        <c:noMultiLvlLbl val="0"/>
      </c:catAx>
      <c:valAx>
        <c:axId val="26810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31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1.46</c:v>
                </c:pt>
                <c:pt idx="2">
                  <c:v>#N/A</c:v>
                </c:pt>
                <c:pt idx="3">
                  <c:v>1.2</c:v>
                </c:pt>
                <c:pt idx="4">
                  <c:v>#N/A</c:v>
                </c:pt>
                <c:pt idx="5">
                  <c:v>1.25</c:v>
                </c:pt>
                <c:pt idx="6">
                  <c:v>#N/A</c:v>
                </c:pt>
                <c:pt idx="7">
                  <c:v>0.8</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0.05</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0.18</c:v>
                </c:pt>
                <c:pt idx="2">
                  <c:v>#N/A</c:v>
                </c:pt>
                <c:pt idx="3">
                  <c:v>0.15</c:v>
                </c:pt>
                <c:pt idx="4">
                  <c:v>#N/A</c:v>
                </c:pt>
                <c:pt idx="5">
                  <c:v>0.16</c:v>
                </c:pt>
                <c:pt idx="6">
                  <c:v>#N/A</c:v>
                </c:pt>
                <c:pt idx="7">
                  <c:v>0.17</c:v>
                </c:pt>
                <c:pt idx="8">
                  <c:v>#N/A</c:v>
                </c:pt>
                <c:pt idx="9">
                  <c:v>0.18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0.11</c:v>
                </c:pt>
                <c:pt idx="4">
                  <c:v>#N/A</c:v>
                </c:pt>
                <c:pt idx="5">
                  <c:v>0.11</c:v>
                </c:pt>
                <c:pt idx="6">
                  <c:v>#N/A</c:v>
                </c:pt>
                <c:pt idx="7">
                  <c:v>0.26</c:v>
                </c:pt>
                <c:pt idx="8">
                  <c:v>#N/A</c:v>
                </c:pt>
                <c:pt idx="9">
                  <c:v>0.28999999999999998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c:v>
                </c:pt>
                <c:pt idx="2">
                  <c:v>#N/A</c:v>
                </c:pt>
                <c:pt idx="3">
                  <c:v>0.21</c:v>
                </c:pt>
                <c:pt idx="4">
                  <c:v>#N/A</c:v>
                </c:pt>
                <c:pt idx="5">
                  <c:v>0.22</c:v>
                </c:pt>
                <c:pt idx="6">
                  <c:v>#N/A</c:v>
                </c:pt>
                <c:pt idx="7">
                  <c:v>0.26</c:v>
                </c:pt>
                <c:pt idx="8">
                  <c:v>#N/A</c:v>
                </c:pt>
                <c:pt idx="9">
                  <c:v>0.28999999999999998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0.46</c:v>
                </c:pt>
                <c:pt idx="2">
                  <c:v>#N/A</c:v>
                </c:pt>
                <c:pt idx="3">
                  <c:v>0.43</c:v>
                </c:pt>
                <c:pt idx="4">
                  <c:v>#N/A</c:v>
                </c:pt>
                <c:pt idx="5">
                  <c:v>0.49</c:v>
                </c:pt>
                <c:pt idx="6">
                  <c:v>#N/A</c:v>
                </c:pt>
                <c:pt idx="7">
                  <c:v>0.57999999999999996</c:v>
                </c:pt>
                <c:pt idx="8">
                  <c:v>#N/A</c:v>
                </c:pt>
                <c:pt idx="9">
                  <c:v>0.54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農業共済事業特別会計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2.98</c:v>
                </c:pt>
                <c:pt idx="2">
                  <c:v>#N/A</c:v>
                </c:pt>
                <c:pt idx="3">
                  <c:v>3.36</c:v>
                </c:pt>
                <c:pt idx="4">
                  <c:v>#N/A</c:v>
                </c:pt>
                <c:pt idx="5">
                  <c:v>2.64</c:v>
                </c:pt>
                <c:pt idx="6">
                  <c:v>#N/A</c:v>
                </c:pt>
                <c:pt idx="7">
                  <c:v>4.1100000000000003</c:v>
                </c:pt>
                <c:pt idx="8">
                  <c:v>#N/A</c:v>
                </c:pt>
                <c:pt idx="9">
                  <c:v>1.97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7.61</c:v>
                </c:pt>
                <c:pt idx="2">
                  <c:v>#N/A</c:v>
                </c:pt>
                <c:pt idx="3">
                  <c:v>7.39</c:v>
                </c:pt>
                <c:pt idx="4">
                  <c:v>#N/A</c:v>
                </c:pt>
                <c:pt idx="5">
                  <c:v>6.69</c:v>
                </c:pt>
                <c:pt idx="6">
                  <c:v>#N/A</c:v>
                </c:pt>
                <c:pt idx="7">
                  <c:v>4.57</c:v>
                </c:pt>
                <c:pt idx="8">
                  <c:v>#N/A</c:v>
                </c:pt>
                <c:pt idx="9">
                  <c:v>3.09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5.44</c:v>
                </c:pt>
                <c:pt idx="2">
                  <c:v>#N/A</c:v>
                </c:pt>
                <c:pt idx="3">
                  <c:v>3.84</c:v>
                </c:pt>
                <c:pt idx="4">
                  <c:v>#N/A</c:v>
                </c:pt>
                <c:pt idx="5">
                  <c:v>3.93</c:v>
                </c:pt>
                <c:pt idx="6">
                  <c:v>#N/A</c:v>
                </c:pt>
                <c:pt idx="7">
                  <c:v>4.49</c:v>
                </c:pt>
                <c:pt idx="8">
                  <c:v>#N/A</c:v>
                </c:pt>
                <c:pt idx="9">
                  <c:v>5.52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66780552"/>
        <c:axId val="262270872"/>
      </c:barChart>
      <c:catAx>
        <c:axId val="266780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270872"/>
        <c:crosses val="autoZero"/>
        <c:auto val="1"/>
        <c:lblAlgn val="ctr"/>
        <c:lblOffset val="100"/>
        <c:tickLblSkip val="1"/>
        <c:tickMarkSkip val="1"/>
        <c:noMultiLvlLbl val="0"/>
      </c:catAx>
      <c:valAx>
        <c:axId val="262270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780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858</c:v>
                </c:pt>
                <c:pt idx="5">
                  <c:v>820</c:v>
                </c:pt>
                <c:pt idx="8">
                  <c:v>748</c:v>
                </c:pt>
                <c:pt idx="11">
                  <c:v>685</c:v>
                </c:pt>
                <c:pt idx="14">
                  <c:v>662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c:v>
                </c:pt>
                <c:pt idx="3">
                  <c:v>10</c:v>
                </c:pt>
                <c:pt idx="6">
                  <c:v>8</c:v>
                </c:pt>
                <c:pt idx="9">
                  <c:v>5</c:v>
                </c:pt>
                <c:pt idx="12">
                  <c:v>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27</c:v>
                </c:pt>
                <c:pt idx="3">
                  <c:v>19</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156</c:v>
                </c:pt>
                <c:pt idx="3">
                  <c:v>120</c:v>
                </c:pt>
                <c:pt idx="6">
                  <c:v>118</c:v>
                </c:pt>
                <c:pt idx="9">
                  <c:v>115</c:v>
                </c:pt>
                <c:pt idx="12">
                  <c:v>113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887</c:v>
                </c:pt>
                <c:pt idx="3">
                  <c:v>863</c:v>
                </c:pt>
                <c:pt idx="6">
                  <c:v>777</c:v>
                </c:pt>
                <c:pt idx="9">
                  <c:v>679</c:v>
                </c:pt>
                <c:pt idx="12">
                  <c:v>707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66653872"/>
        <c:axId val="266557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223</c:v>
                </c:pt>
                <c:pt idx="2">
                  <c:v>#N/A</c:v>
                </c:pt>
                <c:pt idx="3">
                  <c:v>#N/A</c:v>
                </c:pt>
                <c:pt idx="4">
                  <c:v>193</c:v>
                </c:pt>
                <c:pt idx="5">
                  <c:v>#N/A</c:v>
                </c:pt>
                <c:pt idx="6">
                  <c:v>#N/A</c:v>
                </c:pt>
                <c:pt idx="7">
                  <c:v>155</c:v>
                </c:pt>
                <c:pt idx="8">
                  <c:v>#N/A</c:v>
                </c:pt>
                <c:pt idx="9">
                  <c:v>#N/A</c:v>
                </c:pt>
                <c:pt idx="10">
                  <c:v>114</c:v>
                </c:pt>
                <c:pt idx="11">
                  <c:v>#N/A</c:v>
                </c:pt>
                <c:pt idx="12">
                  <c:v>#N/A</c:v>
                </c:pt>
                <c:pt idx="13">
                  <c:v>162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66653872"/>
        <c:axId val="266557656"/>
      </c:lineChart>
      <c:catAx>
        <c:axId val="26665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6557656"/>
        <c:crosses val="autoZero"/>
        <c:auto val="1"/>
        <c:lblAlgn val="ctr"/>
        <c:lblOffset val="100"/>
        <c:tickLblSkip val="1"/>
        <c:tickMarkSkip val="1"/>
        <c:noMultiLvlLbl val="0"/>
      </c:catAx>
      <c:valAx>
        <c:axId val="266557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65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5760</c:v>
                </c:pt>
                <c:pt idx="5">
                  <c:v>5508</c:v>
                </c:pt>
                <c:pt idx="8">
                  <c:v>5609</c:v>
                </c:pt>
                <c:pt idx="11">
                  <c:v>5501</c:v>
                </c:pt>
                <c:pt idx="14">
                  <c:v>5481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229</c:v>
                </c:pt>
                <c:pt idx="5">
                  <c:v>210</c:v>
                </c:pt>
                <c:pt idx="8">
                  <c:v>192</c:v>
                </c:pt>
                <c:pt idx="11">
                  <c:v>174</c:v>
                </c:pt>
                <c:pt idx="14">
                  <c:v>155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5205</c:v>
                </c:pt>
                <c:pt idx="5">
                  <c:v>5475</c:v>
                </c:pt>
                <c:pt idx="8">
                  <c:v>5444</c:v>
                </c:pt>
                <c:pt idx="11">
                  <c:v>5572</c:v>
                </c:pt>
                <c:pt idx="14">
                  <c:v>5725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524</c:v>
                </c:pt>
                <c:pt idx="3">
                  <c:v>328</c:v>
                </c:pt>
                <c:pt idx="6">
                  <c:v>297</c:v>
                </c:pt>
                <c:pt idx="9">
                  <c:v>154</c:v>
                </c:pt>
                <c:pt idx="12">
                  <c:v>53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c:v>
                </c:pt>
                <c:pt idx="3">
                  <c:v>0</c:v>
                </c:pt>
                <c:pt idx="6">
                  <c:v>52</c:v>
                </c:pt>
                <c:pt idx="9">
                  <c:v>127</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1254</c:v>
                </c:pt>
                <c:pt idx="3">
                  <c:v>1237</c:v>
                </c:pt>
                <c:pt idx="6">
                  <c:v>1140</c:v>
                </c:pt>
                <c:pt idx="9">
                  <c:v>1043</c:v>
                </c:pt>
                <c:pt idx="12">
                  <c:v>1037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c:v>
                </c:pt>
                <c:pt idx="3">
                  <c:v>5</c:v>
                </c:pt>
                <c:pt idx="6">
                  <c:v>3</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6965</c:v>
                </c:pt>
                <c:pt idx="3">
                  <c:v>6644</c:v>
                </c:pt>
                <c:pt idx="6">
                  <c:v>6520</c:v>
                </c:pt>
                <c:pt idx="9">
                  <c:v>6886</c:v>
                </c:pt>
                <c:pt idx="12">
                  <c:v>7431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66558048"/>
        <c:axId val="266558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66558048"/>
        <c:axId val="266558832"/>
      </c:lineChart>
      <c:catAx>
        <c:axId val="26655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6558832"/>
        <c:crosses val="autoZero"/>
        <c:auto val="1"/>
        <c:lblAlgn val="ctr"/>
        <c:lblOffset val="100"/>
        <c:tickLblSkip val="1"/>
        <c:tickMarkSkip val="1"/>
        <c:noMultiLvlLbl val="0"/>
      </c:catAx>
      <c:valAx>
        <c:axId val="26655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55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{8EB16265-1540-46D7-97AD-545CC505F7D4}</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{D7527E52-653D-4B8D-BB1A-04D86DB02BF9}</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{1D3AD3D6-E10F-4D1B-88E5-FE3D0B5C8478}</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{392DE38C-5DDF-48BC-8A28-032800411865}</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{239A3E95-7FE5-4764-81D4-ADFBCD4700BC}</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{21502583-2655-448D-B628-62EB812F1753}</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{15EEFDF8-52F6-41D6-9C1C-9850E281609A}</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{0B512971-639D-4F3D-AADF-8879A0BC65AD}</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{7A49F9FA-D643-4B24-9C7B-C106E2B0D093}</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{69C10E42-C7C8-4696-8C73-56F957A6CD97}</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71765344"/>
        <c:axId val="271765736"/>
      </c:scatterChart>
      <c:valAx>
        <c:axId val="2717653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1765736"/>
        <c:crosses val="autoZero"/>
        <c:crossBetween val="midCat"/>
      </c:valAx>
      <c:valAx>
        <c:axId val="2717657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1765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{760C6941-36AF-4EC5-9C77-54E6877C7ED5}</c15:txfldGUID>
                      <c15:f>'公会計指標分析・財政指標組合せ分析表 '!$K$72</c15:f>
                      <c15:dlblFieldTableCache>
                        <c:ptCount val="1"/>
                        <c:pt idx="0">
                          <c:v>H24</c:v>
                        </c:pt>
                      </c15:dlblFieldTableCache>
                    </c15:dlblFTEntry>
                  </c15:dlblFieldTable>
                  <c15:showDataLabelsRange val="0"/>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{9170F4C3-FE39-4A34-9EDC-3BA7CF3580F9}</c15:txfldGUID>
                      <c15:f>'公会計指標分析・財政指標組合せ分析表 '!$L$72</c15:f>
                      <c15:dlblFieldTableCache>
                        <c:ptCount val="1"/>
                        <c:pt idx="0">
                          <c:v>H25</c:v>
                        </c:pt>
                      </c15:dlblFieldTableCache>
                    </c15:dlblFTEntry>
                  </c15:dlblFieldTable>
                  <c15:showDataLabelsRange val="0"/>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{4A12293C-8B2F-49FF-96DF-609E4E88A2EE}</c15:txfldGUID>
                      <c15:f>'公会計指標分析・財政指標組合せ分析表 '!$M$72</c15:f>
                      <c15:dlblFieldTableCache>
                        <c:ptCount val="1"/>
                        <c:pt idx="0">
                          <c:v>H26</c:v>
                        </c:pt>
                      </c15:dlblFieldTableCache>
                    </c15:dlblFTEntry>
                  </c15:dlblFieldTable>
                  <c15:showDataLabelsRange val="0"/>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{A3DAD23B-0D50-4EF4-ACC8-5B8DA52DEA4A}</c15:txfldGUID>
                      <c15:f>'公会計指標分析・財政指標組合せ分析表 '!$N$72</c15:f>
                      <c15:dlblFieldTableCache>
                        <c:ptCount val="1"/>
                        <c:pt idx="0">
                          <c:v>H27</c:v>
                        </c:pt>
                      </c15:dlblFieldTableCache>
                    </c15:dlblFTEntry>
                  </c15:dlblFieldTable>
                  <c15:showDataLabelsRange val="0"/>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{F7CA893A-0BE5-4495-A230-2BC9B85956C1}</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6.6</c:v>
                </c:pt>
                <c:pt idx="1">
                  <c:v>5.7</c:v>
                </c:pt>
                <c:pt idx="2">
                  <c:v>4.7</c:v>
                </c:pt>
                <c:pt idx="3">
                  <c:v>3.9</c:v>
                </c:pt>
                <c:pt idx="4">
                  <c:v>3.7</c:v>
                </c:pt>
              </c:numCache>
            </c:numRef>
          </c:xVal>
          <c:yVal>
            <c:numRef>
              <c:f>'公会計指標分析・財政指標組合せ分析表 '!$K$73:$O$73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{3BF1DFE2-BCFD-4F5B-91C7-460A5DA092C5}</c15:txfldGUID>
                      <c15:f>'公会計指標分析・財政指標組合せ分析表 '!$K$72</c15:f>
                      <c15:dlblFieldTableCache>
                        <c:ptCount val="1"/>
                        <c:pt idx="0">
                          <c:v>H24</c:v>
                        </c:pt>
                      </c15:dlblFieldTableCache>
                    </c15:dlblFTEntry>
                  </c15:dlblFieldTable>
                  <c15:showDataLabelsRange val="0"/>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{CF0D5B84-5427-44EB-9FCE-401B1189CBED}</c15:txfldGUID>
                      <c15:f>'公会計指標分析・財政指標組合せ分析表 '!$L$72</c15:f>
                      <c15:dlblFieldTableCache>
                        <c:ptCount val="1"/>
                        <c:pt idx="0">
                          <c:v>H25</c:v>
                        </c:pt>
                      </c15:dlblFieldTableCache>
                    </c15:dlblFTEntry>
                  </c15:dlblFieldTable>
                  <c15:showDataLabelsRange val="0"/>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{EDF07E0E-A4F0-4863-9085-9DC7AC192ECD}</c15:txfldGUID>
                      <c15:f>'公会計指標分析・財政指標組合せ分析表 '!$M$72</c15:f>
                      <c15:dlblFieldTableCache>
                        <c:ptCount val="1"/>
                        <c:pt idx="0">
                          <c:v>H26</c:v>
                        </c:pt>
                      </c15:dlblFieldTableCache>
                    </c15:dlblFTEntry>
                  </c15:dlblFieldTable>
                  <c15:showDataLabelsRange val="0"/>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{338ED114-9AC5-4B38-A575-8CE5ACE50C7D}</c15:txfldGUID>
                      <c15:f>'公会計指標分析・財政指標組合せ分析表 '!$N$72</c15:f>
                      <c15:dlblFieldTableCache>
                        <c:ptCount val="1"/>
                        <c:pt idx="0">
                          <c:v>H27</c:v>
                        </c:pt>
                      </c15:dlblFieldTableCache>
                    </c15:dlblFTEntry>
                  </c15:dlblFieldTable>
                  <c15:showDataLabelsRange val="0"/>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{E4512C4F-C2FF-456B-AE69-9EA506A54FBF}</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10.8</c:v>
                </c:pt>
                <c:pt idx="1">
                  <c:v>9.8000000000000007</c:v>
                </c:pt>
                <c:pt idx="2">
                  <c:v>9.1</c:v>
                </c:pt>
                <c:pt idx="3">
                  <c:v>8.6</c:v>
                </c:pt>
                <c:pt idx="4">
                  <c:v>8.5</c:v>
                </c:pt>
              </c:numCache>
            </c:numRef>
          </c:xVal>
          <c:yVal>
            <c:numRef>
              <c:f>'公会計指標分析・財政指標組合せ分析表 '!$K$77:$O$77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71766520"/>
        <c:axId val="271766912"/>
      </c:scatterChart>
      <c:valAx>
        <c:axId val="271766520"/>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1766912"/>
        <c:crosses val="autoZero"/>
        <c:crossBetween val="midCat"/>
      </c:valAx>
      <c:valAx>
        <c:axId val="271766912"/>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1766520"/>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6,236
6,177
259.19
8,373,612
8,108,414
241,843
4,377,422
7,430,670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指数は近年微増で推移しており、類似団体内平均値との比較においても、ほぼ同水準となっている状況である。</a:t>
          </a:r>
          <a:endParaRPr kumimoji="1" lang="en-US" altLang="ja-JP" sz="1300" baseline="0">
            <a:latin typeface="ＭＳ Ｐゴシック"/>
          </a:endParaRPr>
        </a:p>
        <a:p>
          <a:r>
            <a:rPr kumimoji="1" lang="ja-JP" altLang="en-US" sz="1300" baseline="0">
              <a:latin typeface="ＭＳ Ｐゴシック"/>
            </a:rPr>
            <a:t>　微増とはなっているが、自主財源である町税が安定的な伸びを示している訳ではなく、特にここ数年については、地方消費税交付金の増額が影響していることが考えられる。</a:t>
          </a:r>
          <a:endParaRPr kumimoji="1" lang="en-US" altLang="ja-JP" sz="1300" baseline="0">
            <a:latin typeface="ＭＳ Ｐゴシック"/>
          </a:endParaRPr>
        </a:p>
        <a:p>
          <a:r>
            <a:rPr kumimoji="1" lang="ja-JP" altLang="en-US" sz="1300" baseline="0">
              <a:latin typeface="ＭＳ Ｐゴシック"/>
            </a:rPr>
            <a:t>　今後も、行財政改革の継続的な実施による歳出・歳入の見直しに努める。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43543</xdr:rowOff>
    </xdr:to>
    <xdr:cxnSp macro="">
      <xdr:nvCxnSpPr>
        <xdr:cNvPr id="69" name="直線コネクタ 68"/>
        <xdr:cNvCxnSpPr/>
      </xdr:nvCxnSpPr>
      <xdr:spPr>
        <a:xfrm flipV="1">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43543</xdr:rowOff>
    </xdr:to>
    <xdr:cxnSp macro="">
      <xdr:nvCxnSpPr>
        <xdr:cNvPr id="72" name="直線コネクタ 71"/>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60778</xdr:rowOff>
    </xdr:to>
    <xdr:cxnSp macro="">
      <xdr:nvCxnSpPr>
        <xdr:cNvPr id="75" name="直線コネクタ 74"/>
        <xdr:cNvCxnSpPr/>
      </xdr:nvCxnSpPr>
      <xdr:spPr>
        <a:xfrm flipV="1">
          <a:off x="2336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8" name="直線コネクタ 77"/>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8" name="円/楕円 87"/>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163484</xdr:rowOff>
    </xdr:from>
    <xdr:ext cx="762000" cy="259045"/>
    <xdr:sp macro="" textlink="">
      <xdr:nvSpPr>
        <xdr:cNvPr id="89" name="財政力該当値テキスト"/>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0" name="円/楕円 89"/>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91" name="テキスト ボックス 90"/>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2" name="円/楕円 91"/>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104520</xdr:rowOff>
    </xdr:from>
    <xdr:ext cx="762000" cy="259045"/>
    <xdr:sp macro="" textlink="">
      <xdr:nvSpPr>
        <xdr:cNvPr id="93" name="テキスト ボックス 92"/>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95" name="テキスト ボックス 94"/>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97" name="テキスト ボックス 96"/>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観光施設の備品購入（物件費）、農業共済事業再編（補助費）などの大きな事業もあったことから、昨年と比較して数値が悪化している。</a:t>
          </a:r>
          <a:endParaRPr kumimoji="1" lang="en-US" altLang="ja-JP" sz="1200">
            <a:latin typeface="ＭＳ Ｐゴシック"/>
          </a:endParaRPr>
        </a:p>
        <a:p>
          <a:r>
            <a:rPr kumimoji="1" lang="ja-JP" altLang="en-US" sz="1200">
              <a:latin typeface="ＭＳ Ｐゴシック"/>
            </a:rPr>
            <a:t>　公債費についても、庁舎の改修、新・道の駅の建設といった大型事業が続いたことから、平成</a:t>
          </a:r>
          <a:r>
            <a:rPr kumimoji="1" lang="en-US" altLang="ja-JP" sz="1200">
              <a:latin typeface="ＭＳ Ｐゴシック"/>
            </a:rPr>
            <a:t>31</a:t>
          </a:r>
          <a:r>
            <a:rPr kumimoji="1" lang="ja-JP" altLang="en-US" sz="1200">
              <a:latin typeface="ＭＳ Ｐゴシック"/>
            </a:rPr>
            <a:t>年度まで支出が増加していくことが見込まれているところである。</a:t>
          </a:r>
          <a:endParaRPr kumimoji="1" lang="en-US" altLang="ja-JP" sz="1200">
            <a:latin typeface="ＭＳ Ｐゴシック"/>
          </a:endParaRPr>
        </a:p>
        <a:p>
          <a:r>
            <a:rPr kumimoji="1" lang="ja-JP" altLang="en-US" sz="1200">
              <a:latin typeface="ＭＳ Ｐゴシック"/>
            </a:rPr>
            <a:t>　地方税や普通交付税についても、大きな増加は見込めないところであり、今後も行財政改革の継続的な取り組みを通じて、直営施設の維持管理経費や扶助費等の福祉関係経費の増加をできる限り抑制し、一層の義務的経費の削減を進め、比率の低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64</xdr:row>
      <xdr:rowOff>44196</xdr:rowOff>
    </xdr:to>
    <xdr:cxnSp macro="">
      <xdr:nvCxnSpPr>
        <xdr:cNvPr id="130" name="直線コネクタ 129"/>
        <xdr:cNvCxnSpPr/>
      </xdr:nvCxnSpPr>
      <xdr:spPr>
        <a:xfrm>
          <a:off x="4114800" y="1089152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148082</xdr:rowOff>
    </xdr:to>
    <xdr:cxnSp macro="">
      <xdr:nvCxnSpPr>
        <xdr:cNvPr id="133" name="直線コネクタ 132"/>
        <xdr:cNvCxnSpPr/>
      </xdr:nvCxnSpPr>
      <xdr:spPr>
        <a:xfrm flipV="1">
          <a:off x="3225800" y="108915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167640</xdr:rowOff>
    </xdr:from>
    <xdr:to>
      <xdr:col>4</xdr:col>
      <xdr:colOff>482600</xdr:colOff>
      <xdr:row>63</xdr:row>
      <xdr:rowOff>148082</xdr:rowOff>
    </xdr:to>
    <xdr:cxnSp macro="">
      <xdr:nvCxnSpPr>
        <xdr:cNvPr id="136" name="直線コネクタ 135"/>
        <xdr:cNvCxnSpPr/>
      </xdr:nvCxnSpPr>
      <xdr:spPr>
        <a:xfrm>
          <a:off x="2336800" y="10626090"/>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61</xdr:row>
      <xdr:rowOff>167640</xdr:rowOff>
    </xdr:to>
    <xdr:cxnSp macro="">
      <xdr:nvCxnSpPr>
        <xdr:cNvPr id="139" name="直線コネクタ 138"/>
        <xdr:cNvCxnSpPr/>
      </xdr:nvCxnSpPr>
      <xdr:spPr>
        <a:xfrm>
          <a:off x="1447800" y="1060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164846</xdr:rowOff>
    </xdr:from>
    <xdr:to>
      <xdr:col>7</xdr:col>
      <xdr:colOff>203200</xdr:colOff>
      <xdr:row>64</xdr:row>
      <xdr:rowOff>94996</xdr:rowOff>
    </xdr:to>
    <xdr:sp macro="" textlink="">
      <xdr:nvSpPr>
        <xdr:cNvPr id="149" name="円/楕円 148"/>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136923</xdr:rowOff>
    </xdr:from>
    <xdr:ext cx="762000" cy="259045"/>
    <xdr:sp macro="" textlink="">
      <xdr:nvSpPr>
        <xdr:cNvPr id="150"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1" name="円/楕円 150"/>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52" name="テキスト ボックス 151"/>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97282</xdr:rowOff>
    </xdr:from>
    <xdr:to>
      <xdr:col>4</xdr:col>
      <xdr:colOff>533400</xdr:colOff>
      <xdr:row>64</xdr:row>
      <xdr:rowOff>27432</xdr:rowOff>
    </xdr:to>
    <xdr:sp macro="" textlink="">
      <xdr:nvSpPr>
        <xdr:cNvPr id="153" name="円/楕円 152"/>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12209</xdr:rowOff>
    </xdr:from>
    <xdr:ext cx="762000" cy="259045"/>
    <xdr:sp macro="" textlink="">
      <xdr:nvSpPr>
        <xdr:cNvPr id="154" name="テキスト ボックス 153"/>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116840</xdr:rowOff>
    </xdr:from>
    <xdr:to>
      <xdr:col>3</xdr:col>
      <xdr:colOff>330200</xdr:colOff>
      <xdr:row>62</xdr:row>
      <xdr:rowOff>46990</xdr:rowOff>
    </xdr:to>
    <xdr:sp macro="" textlink="">
      <xdr:nvSpPr>
        <xdr:cNvPr id="155" name="円/楕円 154"/>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31767</xdr:rowOff>
    </xdr:from>
    <xdr:ext cx="762000" cy="259045"/>
    <xdr:sp macro="" textlink="">
      <xdr:nvSpPr>
        <xdr:cNvPr id="156" name="テキスト ボックス 155"/>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57" name="円/楕円 156"/>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7637</xdr:rowOff>
    </xdr:from>
    <xdr:ext cx="762000" cy="259045"/>
    <xdr:sp macro="" textlink="">
      <xdr:nvSpPr>
        <xdr:cNvPr id="158" name="テキスト ボックス 157"/>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[390,890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これまでの行財政改革の取り組みによる効果はあるものの、町立高等学校を有していること、保育所や総合研修センター（文化ホール、総合体育館、図書館併設）などの運営を直営で行っていることなどにより、引き続き類似団体内平均値を大幅に上回る水準にある。</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28</a:t>
          </a:r>
          <a:r>
            <a:rPr kumimoji="1" lang="ja-JP" altLang="en-US" sz="1200">
              <a:latin typeface="ＭＳ Ｐゴシック"/>
            </a:rPr>
            <a:t>年度については、人件費は減少したものの、観光施設の備品購入が大幅に増加したため、前年度より決算額が増加した結果となっている。</a:t>
          </a:r>
          <a:endParaRPr kumimoji="1" lang="en-US" altLang="ja-JP" sz="1200">
            <a:latin typeface="ＭＳ Ｐゴシック"/>
          </a:endParaRPr>
        </a:p>
        <a:p>
          <a:r>
            <a:rPr kumimoji="1" lang="ja-JP" altLang="en-US" sz="1200">
              <a:latin typeface="ＭＳ Ｐゴシック"/>
            </a:rPr>
            <a:t>　今後においても、行政改革の一環として指定管理制度の活用や民間委託の推進、運営体制の見直しなどにより、コストの低減に努める。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114272</xdr:rowOff>
    </xdr:from>
    <xdr:to>
      <xdr:col>7</xdr:col>
      <xdr:colOff>152400</xdr:colOff>
      <xdr:row>87</xdr:row>
      <xdr:rowOff>54380</xdr:rowOff>
    </xdr:to>
    <xdr:cxnSp macro="">
      <xdr:nvCxnSpPr>
        <xdr:cNvPr id="193" name="直線コネクタ 192"/>
        <xdr:cNvCxnSpPr/>
      </xdr:nvCxnSpPr>
      <xdr:spPr>
        <a:xfrm>
          <a:off x="4114800" y="14858972"/>
          <a:ext cx="838200" cy="1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64071</xdr:rowOff>
    </xdr:from>
    <xdr:to>
      <xdr:col>6</xdr:col>
      <xdr:colOff>0</xdr:colOff>
      <xdr:row>86</xdr:row>
      <xdr:rowOff>114272</xdr:rowOff>
    </xdr:to>
    <xdr:cxnSp macro="">
      <xdr:nvCxnSpPr>
        <xdr:cNvPr id="196" name="直線コネクタ 195"/>
        <xdr:cNvCxnSpPr/>
      </xdr:nvCxnSpPr>
      <xdr:spPr>
        <a:xfrm>
          <a:off x="3225800" y="14808771"/>
          <a:ext cx="889000" cy="5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150800</xdr:rowOff>
    </xdr:from>
    <xdr:to>
      <xdr:col>4</xdr:col>
      <xdr:colOff>482600</xdr:colOff>
      <xdr:row>86</xdr:row>
      <xdr:rowOff>64071</xdr:rowOff>
    </xdr:to>
    <xdr:cxnSp macro="">
      <xdr:nvCxnSpPr>
        <xdr:cNvPr id="199" name="直線コネクタ 198"/>
        <xdr:cNvCxnSpPr/>
      </xdr:nvCxnSpPr>
      <xdr:spPr>
        <a:xfrm>
          <a:off x="2336800" y="14724050"/>
          <a:ext cx="889000" cy="8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145410</xdr:rowOff>
    </xdr:from>
    <xdr:to>
      <xdr:col>3</xdr:col>
      <xdr:colOff>279400</xdr:colOff>
      <xdr:row>85</xdr:row>
      <xdr:rowOff>150800</xdr:rowOff>
    </xdr:to>
    <xdr:cxnSp macro="">
      <xdr:nvCxnSpPr>
        <xdr:cNvPr id="202" name="直線コネクタ 201"/>
        <xdr:cNvCxnSpPr/>
      </xdr:nvCxnSpPr>
      <xdr:spPr>
        <a:xfrm>
          <a:off x="1447800" y="14718660"/>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3580</xdr:rowOff>
    </xdr:from>
    <xdr:to>
      <xdr:col>7</xdr:col>
      <xdr:colOff>203200</xdr:colOff>
      <xdr:row>87</xdr:row>
      <xdr:rowOff>105180</xdr:rowOff>
    </xdr:to>
    <xdr:sp macro="" textlink="">
      <xdr:nvSpPr>
        <xdr:cNvPr id="212" name="円/楕円 211"/>
        <xdr:cNvSpPr/>
      </xdr:nvSpPr>
      <xdr:spPr>
        <a:xfrm>
          <a:off x="4902200" y="149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147107</xdr:rowOff>
    </xdr:from>
    <xdr:ext cx="762000" cy="259045"/>
    <xdr:sp macro="" textlink="">
      <xdr:nvSpPr>
        <xdr:cNvPr id="213" name="人件費・物件費等の状況該当値テキスト"/>
        <xdr:cNvSpPr txBox="1"/>
      </xdr:nvSpPr>
      <xdr:spPr>
        <a:xfrm>
          <a:off x="5041900" y="1489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390,890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63472</xdr:rowOff>
    </xdr:from>
    <xdr:to>
      <xdr:col>6</xdr:col>
      <xdr:colOff>50800</xdr:colOff>
      <xdr:row>86</xdr:row>
      <xdr:rowOff>165072</xdr:rowOff>
    </xdr:to>
    <xdr:sp macro="" textlink="">
      <xdr:nvSpPr>
        <xdr:cNvPr id="214" name="円/楕円 213"/>
        <xdr:cNvSpPr/>
      </xdr:nvSpPr>
      <xdr:spPr>
        <a:xfrm>
          <a:off x="4064000" y="148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149849</xdr:rowOff>
    </xdr:from>
    <xdr:ext cx="736600" cy="259045"/>
    <xdr:sp macro="" textlink="">
      <xdr:nvSpPr>
        <xdr:cNvPr id="215" name="テキスト ボックス 214"/>
        <xdr:cNvSpPr txBox="1"/>
      </xdr:nvSpPr>
      <xdr:spPr>
        <a:xfrm>
          <a:off x="3733800" y="1489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363,151</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13271</xdr:rowOff>
    </xdr:from>
    <xdr:to>
      <xdr:col>4</xdr:col>
      <xdr:colOff>533400</xdr:colOff>
      <xdr:row>86</xdr:row>
      <xdr:rowOff>114871</xdr:rowOff>
    </xdr:to>
    <xdr:sp macro="" textlink="">
      <xdr:nvSpPr>
        <xdr:cNvPr id="216" name="円/楕円 215"/>
        <xdr:cNvSpPr/>
      </xdr:nvSpPr>
      <xdr:spPr>
        <a:xfrm>
          <a:off x="3175000" y="147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99648</xdr:rowOff>
    </xdr:from>
    <xdr:ext cx="762000" cy="259045"/>
    <xdr:sp macro="" textlink="">
      <xdr:nvSpPr>
        <xdr:cNvPr id="217" name="テキスト ボックス 216"/>
        <xdr:cNvSpPr txBox="1"/>
      </xdr:nvSpPr>
      <xdr:spPr>
        <a:xfrm>
          <a:off x="2844800" y="1484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350,668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100000</xdr:rowOff>
    </xdr:from>
    <xdr:to>
      <xdr:col>3</xdr:col>
      <xdr:colOff>330200</xdr:colOff>
      <xdr:row>86</xdr:row>
      <xdr:rowOff>30150</xdr:rowOff>
    </xdr:to>
    <xdr:sp macro="" textlink="">
      <xdr:nvSpPr>
        <xdr:cNvPr id="218" name="円/楕円 217"/>
        <xdr:cNvSpPr/>
      </xdr:nvSpPr>
      <xdr:spPr>
        <a:xfrm>
          <a:off x="2286000" y="146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14927</xdr:rowOff>
    </xdr:from>
    <xdr:ext cx="762000" cy="259045"/>
    <xdr:sp macro="" textlink="">
      <xdr:nvSpPr>
        <xdr:cNvPr id="219" name="テキスト ボックス 218"/>
        <xdr:cNvSpPr txBox="1"/>
      </xdr:nvSpPr>
      <xdr:spPr>
        <a:xfrm>
          <a:off x="1955800" y="147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329,602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94610</xdr:rowOff>
    </xdr:from>
    <xdr:to>
      <xdr:col>2</xdr:col>
      <xdr:colOff>127000</xdr:colOff>
      <xdr:row>86</xdr:row>
      <xdr:rowOff>24760</xdr:rowOff>
    </xdr:to>
    <xdr:sp macro="" textlink="">
      <xdr:nvSpPr>
        <xdr:cNvPr id="220" name="円/楕円 219"/>
        <xdr:cNvSpPr/>
      </xdr:nvSpPr>
      <xdr:spPr>
        <a:xfrm>
          <a:off x="1397000" y="146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9537</xdr:rowOff>
    </xdr:from>
    <xdr:ext cx="762000" cy="259045"/>
    <xdr:sp macro="" textlink="">
      <xdr:nvSpPr>
        <xdr:cNvPr id="221" name="テキスト ボックス 220"/>
        <xdr:cNvSpPr txBox="1"/>
      </xdr:nvSpPr>
      <xdr:spPr>
        <a:xfrm>
          <a:off x="1066800" y="1475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328,262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定年退職者の増により、昨年と比較して１．１ポイント改善している。</a:t>
          </a:r>
          <a:endParaRPr kumimoji="1" lang="en-US" altLang="ja-JP" sz="1300">
            <a:latin typeface="ＭＳ Ｐゴシック"/>
          </a:endParaRPr>
        </a:p>
        <a:p>
          <a:r>
            <a:rPr kumimoji="1" lang="ja-JP" altLang="en-US" sz="1300">
              <a:latin typeface="ＭＳ Ｐゴシック"/>
            </a:rPr>
            <a:t>　これまで基本給の独自削減といった施策（平成</a:t>
          </a:r>
          <a:r>
            <a:rPr kumimoji="1" lang="en-US" altLang="ja-JP" sz="1300">
              <a:latin typeface="ＭＳ Ｐゴシック"/>
            </a:rPr>
            <a:t>21</a:t>
          </a:r>
          <a:r>
            <a:rPr kumimoji="1" lang="ja-JP" altLang="en-US" sz="1300">
              <a:latin typeface="ＭＳ Ｐゴシック"/>
            </a:rPr>
            <a:t>年度以降に緩和）を実施してきているところであるが、今後においても、様々な給与体系の検討・見直しを進め、より一層の給与の適正化に努める。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99061</xdr:rowOff>
    </xdr:to>
    <xdr:cxnSp macro="">
      <xdr:nvCxnSpPr>
        <xdr:cNvPr id="248" name="直線コネクタ 247"/>
        <xdr:cNvCxnSpPr/>
      </xdr:nvCxnSpPr>
      <xdr:spPr>
        <a:xfrm flipV="1">
          <a:off x="17018000" y="14122400"/>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71138</xdr:rowOff>
    </xdr:from>
    <xdr:ext cx="762000" cy="259045"/>
    <xdr:sp macro="" textlink="">
      <xdr:nvSpPr>
        <xdr:cNvPr id="249" name="給与水準   （国との比較）最小値テキスト"/>
        <xdr:cNvSpPr txBox="1"/>
      </xdr:nvSpPr>
      <xdr:spPr>
        <a:xfrm>
          <a:off x="17106900" y="1498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99061</xdr:rowOff>
    </xdr:from>
    <xdr:to>
      <xdr:col>24</xdr:col>
      <xdr:colOff>647700</xdr:colOff>
      <xdr:row>87</xdr:row>
      <xdr:rowOff>99061</xdr:rowOff>
    </xdr:to>
    <xdr:cxnSp macro="">
      <xdr:nvCxnSpPr>
        <xdr:cNvPr id="250" name="直線コネクタ 249"/>
        <xdr:cNvCxnSpPr/>
      </xdr:nvCxnSpPr>
      <xdr:spPr>
        <a:xfrm>
          <a:off x="16929100" y="15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1"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2" name="直線コネクタ 251"/>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58165</xdr:rowOff>
    </xdr:to>
    <xdr:cxnSp macro="">
      <xdr:nvCxnSpPr>
        <xdr:cNvPr id="253" name="直線コネクタ 252"/>
        <xdr:cNvCxnSpPr/>
      </xdr:nvCxnSpPr>
      <xdr:spPr>
        <a:xfrm flipV="1">
          <a:off x="16179800" y="14749780"/>
          <a:ext cx="8382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24385</xdr:rowOff>
    </xdr:from>
    <xdr:to>
      <xdr:col>23</xdr:col>
      <xdr:colOff>406400</xdr:colOff>
      <xdr:row>86</xdr:row>
      <xdr:rowOff>58165</xdr:rowOff>
    </xdr:to>
    <xdr:cxnSp macro="">
      <xdr:nvCxnSpPr>
        <xdr:cNvPr id="256" name="直線コネクタ 255"/>
        <xdr:cNvCxnSpPr/>
      </xdr:nvCxnSpPr>
      <xdr:spPr>
        <a:xfrm>
          <a:off x="15290800" y="14769085"/>
          <a:ext cx="889000" cy="3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34037</xdr:rowOff>
    </xdr:from>
    <xdr:to>
      <xdr:col>23</xdr:col>
      <xdr:colOff>457200</xdr:colOff>
      <xdr:row>85</xdr:row>
      <xdr:rowOff>135637</xdr:rowOff>
    </xdr:to>
    <xdr:sp macro="" textlink="">
      <xdr:nvSpPr>
        <xdr:cNvPr id="257" name="フローチャート : 判断 256"/>
        <xdr:cNvSpPr/>
      </xdr:nvSpPr>
      <xdr:spPr>
        <a:xfrm>
          <a:off x="16129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145814</xdr:rowOff>
    </xdr:from>
    <xdr:ext cx="736600" cy="259045"/>
    <xdr:sp macro="" textlink="">
      <xdr:nvSpPr>
        <xdr:cNvPr id="258" name="テキスト ボックス 257"/>
        <xdr:cNvSpPr txBox="1"/>
      </xdr:nvSpPr>
      <xdr:spPr>
        <a:xfrm>
          <a:off x="15798800" y="143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162052</xdr:rowOff>
    </xdr:from>
    <xdr:to>
      <xdr:col>22</xdr:col>
      <xdr:colOff>203200</xdr:colOff>
      <xdr:row>86</xdr:row>
      <xdr:rowOff>24385</xdr:rowOff>
    </xdr:to>
    <xdr:cxnSp macro="">
      <xdr:nvCxnSpPr>
        <xdr:cNvPr id="259" name="直線コネクタ 258"/>
        <xdr:cNvCxnSpPr/>
      </xdr:nvCxnSpPr>
      <xdr:spPr>
        <a:xfrm>
          <a:off x="14401800" y="14735302"/>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19558</xdr:rowOff>
    </xdr:from>
    <xdr:to>
      <xdr:col>22</xdr:col>
      <xdr:colOff>254000</xdr:colOff>
      <xdr:row>85</xdr:row>
      <xdr:rowOff>121158</xdr:rowOff>
    </xdr:to>
    <xdr:sp macro="" textlink="">
      <xdr:nvSpPr>
        <xdr:cNvPr id="260" name="フローチャート : 判断 259"/>
        <xdr:cNvSpPr/>
      </xdr:nvSpPr>
      <xdr:spPr>
        <a:xfrm>
          <a:off x="15240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131335</xdr:rowOff>
    </xdr:from>
    <xdr:ext cx="762000" cy="259045"/>
    <xdr:sp macro="" textlink="">
      <xdr:nvSpPr>
        <xdr:cNvPr id="261" name="テキスト ボックス 260"/>
        <xdr:cNvSpPr txBox="1"/>
      </xdr:nvSpPr>
      <xdr:spPr>
        <a:xfrm>
          <a:off x="14909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162052</xdr:rowOff>
    </xdr:from>
    <xdr:to>
      <xdr:col>21</xdr:col>
      <xdr:colOff>0</xdr:colOff>
      <xdr:row>88</xdr:row>
      <xdr:rowOff>57913</xdr:rowOff>
    </xdr:to>
    <xdr:cxnSp macro="">
      <xdr:nvCxnSpPr>
        <xdr:cNvPr id="262" name="直線コネクタ 261"/>
        <xdr:cNvCxnSpPr/>
      </xdr:nvCxnSpPr>
      <xdr:spPr>
        <a:xfrm flipV="1">
          <a:off x="13512800" y="14735302"/>
          <a:ext cx="8890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14732</xdr:rowOff>
    </xdr:from>
    <xdr:to>
      <xdr:col>21</xdr:col>
      <xdr:colOff>50800</xdr:colOff>
      <xdr:row>85</xdr:row>
      <xdr:rowOff>116332</xdr:rowOff>
    </xdr:to>
    <xdr:sp macro="" textlink="">
      <xdr:nvSpPr>
        <xdr:cNvPr id="263" name="フローチャート : 判断 262"/>
        <xdr:cNvSpPr/>
      </xdr:nvSpPr>
      <xdr:spPr>
        <a:xfrm>
          <a:off x="14351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126509</xdr:rowOff>
    </xdr:from>
    <xdr:ext cx="762000" cy="259045"/>
    <xdr:sp macro="" textlink="">
      <xdr:nvSpPr>
        <xdr:cNvPr id="264" name="テキスト ボックス 263"/>
        <xdr:cNvSpPr txBox="1"/>
      </xdr:nvSpPr>
      <xdr:spPr>
        <a:xfrm>
          <a:off x="14020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38608</xdr:rowOff>
    </xdr:from>
    <xdr:to>
      <xdr:col>19</xdr:col>
      <xdr:colOff>533400</xdr:colOff>
      <xdr:row>87</xdr:row>
      <xdr:rowOff>140208</xdr:rowOff>
    </xdr:to>
    <xdr:sp macro="" textlink="">
      <xdr:nvSpPr>
        <xdr:cNvPr id="265" name="フローチャート : 判断 264"/>
        <xdr:cNvSpPr/>
      </xdr:nvSpPr>
      <xdr:spPr>
        <a:xfrm>
          <a:off x="13462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150385</xdr:rowOff>
    </xdr:from>
    <xdr:ext cx="762000" cy="259045"/>
    <xdr:sp macro="" textlink="">
      <xdr:nvSpPr>
        <xdr:cNvPr id="266" name="テキスト ボックス 265"/>
        <xdr:cNvSpPr txBox="1"/>
      </xdr:nvSpPr>
      <xdr:spPr>
        <a:xfrm>
          <a:off x="13131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2" name="円/楕円 271"/>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97807</xdr:rowOff>
    </xdr:from>
    <xdr:ext cx="762000" cy="259045"/>
    <xdr:sp macro="" textlink="">
      <xdr:nvSpPr>
        <xdr:cNvPr id="273"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7365</xdr:rowOff>
    </xdr:from>
    <xdr:to>
      <xdr:col>23</xdr:col>
      <xdr:colOff>457200</xdr:colOff>
      <xdr:row>86</xdr:row>
      <xdr:rowOff>108965</xdr:rowOff>
    </xdr:to>
    <xdr:sp macro="" textlink="">
      <xdr:nvSpPr>
        <xdr:cNvPr id="274" name="円/楕円 273"/>
        <xdr:cNvSpPr/>
      </xdr:nvSpPr>
      <xdr:spPr>
        <a:xfrm>
          <a:off x="16129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93742</xdr:rowOff>
    </xdr:from>
    <xdr:ext cx="736600" cy="259045"/>
    <xdr:sp macro="" textlink="">
      <xdr:nvSpPr>
        <xdr:cNvPr id="275" name="テキスト ボックス 274"/>
        <xdr:cNvSpPr txBox="1"/>
      </xdr:nvSpPr>
      <xdr:spPr>
        <a:xfrm>
          <a:off x="15798800" y="1483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145035</xdr:rowOff>
    </xdr:from>
    <xdr:to>
      <xdr:col>22</xdr:col>
      <xdr:colOff>254000</xdr:colOff>
      <xdr:row>86</xdr:row>
      <xdr:rowOff>75185</xdr:rowOff>
    </xdr:to>
    <xdr:sp macro="" textlink="">
      <xdr:nvSpPr>
        <xdr:cNvPr id="276" name="円/楕円 275"/>
        <xdr:cNvSpPr/>
      </xdr:nvSpPr>
      <xdr:spPr>
        <a:xfrm>
          <a:off x="15240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59962</xdr:rowOff>
    </xdr:from>
    <xdr:ext cx="762000" cy="259045"/>
    <xdr:sp macro="" textlink="">
      <xdr:nvSpPr>
        <xdr:cNvPr id="277" name="テキスト ボックス 276"/>
        <xdr:cNvSpPr txBox="1"/>
      </xdr:nvSpPr>
      <xdr:spPr>
        <a:xfrm>
          <a:off x="14909800" y="1480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111252</xdr:rowOff>
    </xdr:from>
    <xdr:to>
      <xdr:col>21</xdr:col>
      <xdr:colOff>50800</xdr:colOff>
      <xdr:row>86</xdr:row>
      <xdr:rowOff>41402</xdr:rowOff>
    </xdr:to>
    <xdr:sp macro="" textlink="">
      <xdr:nvSpPr>
        <xdr:cNvPr id="278" name="円/楕円 277"/>
        <xdr:cNvSpPr/>
      </xdr:nvSpPr>
      <xdr:spPr>
        <a:xfrm>
          <a:off x="14351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26179</xdr:rowOff>
    </xdr:from>
    <xdr:ext cx="762000" cy="259045"/>
    <xdr:sp macro="" textlink="">
      <xdr:nvSpPr>
        <xdr:cNvPr id="279" name="テキスト ボックス 278"/>
        <xdr:cNvSpPr txBox="1"/>
      </xdr:nvSpPr>
      <xdr:spPr>
        <a:xfrm>
          <a:off x="14020800" y="1477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7113</xdr:rowOff>
    </xdr:from>
    <xdr:to>
      <xdr:col>19</xdr:col>
      <xdr:colOff>533400</xdr:colOff>
      <xdr:row>88</xdr:row>
      <xdr:rowOff>108713</xdr:rowOff>
    </xdr:to>
    <xdr:sp macro="" textlink="">
      <xdr:nvSpPr>
        <xdr:cNvPr id="280" name="円/楕円 279"/>
        <xdr:cNvSpPr/>
      </xdr:nvSpPr>
      <xdr:spPr>
        <a:xfrm>
          <a:off x="13462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93490</xdr:rowOff>
    </xdr:from>
    <xdr:ext cx="762000" cy="259045"/>
    <xdr:sp macro="" textlink="">
      <xdr:nvSpPr>
        <xdr:cNvPr id="281" name="テキスト ボックス 280"/>
        <xdr:cNvSpPr txBox="1"/>
      </xdr:nvSpPr>
      <xdr:spPr>
        <a:xfrm>
          <a:off x="13131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退職者の数に対して、計画的に新規採用を行っているところであるが、前年に比較して２．１１人増加している。町立高等学校を有していることからも、類似団体内平均値を大幅に上回る水準となっている。</a:t>
          </a:r>
          <a:endParaRPr kumimoji="1" lang="en-US" altLang="ja-JP" sz="1300">
            <a:latin typeface="ＭＳ Ｐゴシック"/>
          </a:endParaRPr>
        </a:p>
        <a:p>
          <a:r>
            <a:rPr kumimoji="1" lang="ja-JP" altLang="en-US" sz="1300">
              <a:latin typeface="ＭＳ Ｐゴシック"/>
            </a:rPr>
            <a:t>　今後においても、行政改革の一環として各種業務の民間委託を推進し、効率的な行政運営に資するため職員抑制に努めていく。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2" name="直線コネクタ 30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3" name="テキスト ボックス 30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7" name="直線コネクタ 306"/>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08"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09" name="直線コネクタ 308"/>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0"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1" name="直線コネクタ 310"/>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36354</xdr:rowOff>
    </xdr:from>
    <xdr:to>
      <xdr:col>24</xdr:col>
      <xdr:colOff>558800</xdr:colOff>
      <xdr:row>64</xdr:row>
      <xdr:rowOff>163640</xdr:rowOff>
    </xdr:to>
    <xdr:cxnSp macro="">
      <xdr:nvCxnSpPr>
        <xdr:cNvPr id="312" name="直線コネクタ 311"/>
        <xdr:cNvCxnSpPr/>
      </xdr:nvCxnSpPr>
      <xdr:spPr>
        <a:xfrm>
          <a:off x="16179800" y="11009154"/>
          <a:ext cx="838200" cy="12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3"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4" name="フローチャート : 判断 313"/>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36354</xdr:rowOff>
    </xdr:from>
    <xdr:to>
      <xdr:col>23</xdr:col>
      <xdr:colOff>406400</xdr:colOff>
      <xdr:row>64</xdr:row>
      <xdr:rowOff>58674</xdr:rowOff>
    </xdr:to>
    <xdr:cxnSp macro="">
      <xdr:nvCxnSpPr>
        <xdr:cNvPr id="315" name="直線コネクタ 314"/>
        <xdr:cNvCxnSpPr/>
      </xdr:nvCxnSpPr>
      <xdr:spPr>
        <a:xfrm flipV="1">
          <a:off x="15290800" y="11009154"/>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6" name="フローチャート : 判断 315"/>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7" name="テキスト ボックス 316"/>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58674</xdr:rowOff>
    </xdr:from>
    <xdr:to>
      <xdr:col>22</xdr:col>
      <xdr:colOff>203200</xdr:colOff>
      <xdr:row>64</xdr:row>
      <xdr:rowOff>85217</xdr:rowOff>
    </xdr:to>
    <xdr:cxnSp macro="">
      <xdr:nvCxnSpPr>
        <xdr:cNvPr id="318" name="直線コネクタ 317"/>
        <xdr:cNvCxnSpPr/>
      </xdr:nvCxnSpPr>
      <xdr:spPr>
        <a:xfrm flipV="1">
          <a:off x="14401800" y="1103147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19" name="フローチャート : 判断 318"/>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0" name="テキスト ボックス 319"/>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58674</xdr:rowOff>
    </xdr:from>
    <xdr:to>
      <xdr:col>21</xdr:col>
      <xdr:colOff>0</xdr:colOff>
      <xdr:row>64</xdr:row>
      <xdr:rowOff>85217</xdr:rowOff>
    </xdr:to>
    <xdr:cxnSp macro="">
      <xdr:nvCxnSpPr>
        <xdr:cNvPr id="321" name="直線コネクタ 320"/>
        <xdr:cNvCxnSpPr/>
      </xdr:nvCxnSpPr>
      <xdr:spPr>
        <a:xfrm>
          <a:off x="13512800" y="1103147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2" name="フローチャート : 判断 321"/>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3" name="テキスト ボックス 322"/>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4" name="フローチャート : 判断 323"/>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5" name="テキスト ボックス 324"/>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112840</xdr:rowOff>
    </xdr:from>
    <xdr:to>
      <xdr:col>24</xdr:col>
      <xdr:colOff>609600</xdr:colOff>
      <xdr:row>65</xdr:row>
      <xdr:rowOff>42990</xdr:rowOff>
    </xdr:to>
    <xdr:sp macro="" textlink="">
      <xdr:nvSpPr>
        <xdr:cNvPr id="331" name="円/楕円 330"/>
        <xdr:cNvSpPr/>
      </xdr:nvSpPr>
      <xdr:spPr>
        <a:xfrm>
          <a:off x="16967200" y="110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84917</xdr:rowOff>
    </xdr:from>
    <xdr:ext cx="762000" cy="259045"/>
    <xdr:sp macro="" textlink="">
      <xdr:nvSpPr>
        <xdr:cNvPr id="332" name="定員管理の状況該当値テキスト"/>
        <xdr:cNvSpPr txBox="1"/>
      </xdr:nvSpPr>
      <xdr:spPr>
        <a:xfrm>
          <a:off x="17106900" y="1105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157004</xdr:rowOff>
    </xdr:from>
    <xdr:to>
      <xdr:col>23</xdr:col>
      <xdr:colOff>457200</xdr:colOff>
      <xdr:row>64</xdr:row>
      <xdr:rowOff>87154</xdr:rowOff>
    </xdr:to>
    <xdr:sp macro="" textlink="">
      <xdr:nvSpPr>
        <xdr:cNvPr id="333" name="円/楕円 332"/>
        <xdr:cNvSpPr/>
      </xdr:nvSpPr>
      <xdr:spPr>
        <a:xfrm>
          <a:off x="16129000" y="1095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71931</xdr:rowOff>
    </xdr:from>
    <xdr:ext cx="736600" cy="259045"/>
    <xdr:sp macro="" textlink="">
      <xdr:nvSpPr>
        <xdr:cNvPr id="334" name="テキスト ボックス 333"/>
        <xdr:cNvSpPr txBox="1"/>
      </xdr:nvSpPr>
      <xdr:spPr>
        <a:xfrm>
          <a:off x="15798800" y="11044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7874</xdr:rowOff>
    </xdr:from>
    <xdr:to>
      <xdr:col>22</xdr:col>
      <xdr:colOff>254000</xdr:colOff>
      <xdr:row>64</xdr:row>
      <xdr:rowOff>109474</xdr:rowOff>
    </xdr:to>
    <xdr:sp macro="" textlink="">
      <xdr:nvSpPr>
        <xdr:cNvPr id="335" name="円/楕円 334"/>
        <xdr:cNvSpPr/>
      </xdr:nvSpPr>
      <xdr:spPr>
        <a:xfrm>
          <a:off x="15240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94251</xdr:rowOff>
    </xdr:from>
    <xdr:ext cx="762000" cy="259045"/>
    <xdr:sp macro="" textlink="">
      <xdr:nvSpPr>
        <xdr:cNvPr id="336" name="テキスト ボックス 335"/>
        <xdr:cNvSpPr txBox="1"/>
      </xdr:nvSpPr>
      <xdr:spPr>
        <a:xfrm>
          <a:off x="14909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34417</xdr:rowOff>
    </xdr:from>
    <xdr:to>
      <xdr:col>21</xdr:col>
      <xdr:colOff>50800</xdr:colOff>
      <xdr:row>64</xdr:row>
      <xdr:rowOff>136017</xdr:rowOff>
    </xdr:to>
    <xdr:sp macro="" textlink="">
      <xdr:nvSpPr>
        <xdr:cNvPr id="337" name="円/楕円 336"/>
        <xdr:cNvSpPr/>
      </xdr:nvSpPr>
      <xdr:spPr>
        <a:xfrm>
          <a:off x="14351000" y="110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120794</xdr:rowOff>
    </xdr:from>
    <xdr:ext cx="762000" cy="259045"/>
    <xdr:sp macro="" textlink="">
      <xdr:nvSpPr>
        <xdr:cNvPr id="338" name="テキスト ボックス 337"/>
        <xdr:cNvSpPr txBox="1"/>
      </xdr:nvSpPr>
      <xdr:spPr>
        <a:xfrm>
          <a:off x="14020800" y="1109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7874</xdr:rowOff>
    </xdr:from>
    <xdr:to>
      <xdr:col>19</xdr:col>
      <xdr:colOff>533400</xdr:colOff>
      <xdr:row>64</xdr:row>
      <xdr:rowOff>109474</xdr:rowOff>
    </xdr:to>
    <xdr:sp macro="" textlink="">
      <xdr:nvSpPr>
        <xdr:cNvPr id="339" name="円/楕円 338"/>
        <xdr:cNvSpPr/>
      </xdr:nvSpPr>
      <xdr:spPr>
        <a:xfrm>
          <a:off x="13462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94251</xdr:rowOff>
    </xdr:from>
    <xdr:ext cx="762000" cy="259045"/>
    <xdr:sp macro="" textlink="">
      <xdr:nvSpPr>
        <xdr:cNvPr id="340" name="テキスト ボックス 339"/>
        <xdr:cNvSpPr txBox="1"/>
      </xdr:nvSpPr>
      <xdr:spPr>
        <a:xfrm>
          <a:off x="13131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類似団体の平均値を下回っているが、近年実施した大型事業（庁舎改修や新・道の駅建設など）の償還が始まることから、比率の増加が見込まれるところである。</a:t>
          </a:r>
          <a:endParaRPr kumimoji="1" lang="en-US" altLang="ja-JP" sz="1300">
            <a:latin typeface="ＭＳ Ｐゴシック"/>
          </a:endParaRPr>
        </a:p>
        <a:p>
          <a:r>
            <a:rPr kumimoji="1" lang="ja-JP" altLang="en-US" sz="1300">
              <a:latin typeface="ＭＳ Ｐゴシック"/>
            </a:rPr>
            <a:t>　今後においても、起債依存型の事業実施の見直しを通じ、比率の改善に努めていく。</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6" name="直線コネクタ 365"/>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7"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68" name="直線コネクタ 367"/>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69"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0" name="直線コネクタ 369"/>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64262</xdr:rowOff>
    </xdr:from>
    <xdr:to>
      <xdr:col>24</xdr:col>
      <xdr:colOff>558800</xdr:colOff>
      <xdr:row>40</xdr:row>
      <xdr:rowOff>73914</xdr:rowOff>
    </xdr:to>
    <xdr:cxnSp macro="">
      <xdr:nvCxnSpPr>
        <xdr:cNvPr id="371" name="直線コネクタ 370"/>
        <xdr:cNvCxnSpPr/>
      </xdr:nvCxnSpPr>
      <xdr:spPr>
        <a:xfrm flipV="1">
          <a:off x="16179800" y="692226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3" name="フローチャート : 判断 37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73914</xdr:rowOff>
    </xdr:from>
    <xdr:to>
      <xdr:col>23</xdr:col>
      <xdr:colOff>406400</xdr:colOff>
      <xdr:row>40</xdr:row>
      <xdr:rowOff>112522</xdr:rowOff>
    </xdr:to>
    <xdr:cxnSp macro="">
      <xdr:nvCxnSpPr>
        <xdr:cNvPr id="374" name="直線コネクタ 373"/>
        <xdr:cNvCxnSpPr/>
      </xdr:nvCxnSpPr>
      <xdr:spPr>
        <a:xfrm flipV="1">
          <a:off x="15290800" y="693191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5" name="フローチャート : 判断 374"/>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6" name="テキスト ボックス 375"/>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112522</xdr:rowOff>
    </xdr:from>
    <xdr:to>
      <xdr:col>22</xdr:col>
      <xdr:colOff>203200</xdr:colOff>
      <xdr:row>40</xdr:row>
      <xdr:rowOff>160782</xdr:rowOff>
    </xdr:to>
    <xdr:cxnSp macro="">
      <xdr:nvCxnSpPr>
        <xdr:cNvPr id="377" name="直線コネクタ 376"/>
        <xdr:cNvCxnSpPr/>
      </xdr:nvCxnSpPr>
      <xdr:spPr>
        <a:xfrm flipV="1">
          <a:off x="14401800" y="69705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78" name="フローチャート : 判断 377"/>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79" name="テキスト ボックス 378"/>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160782</xdr:rowOff>
    </xdr:from>
    <xdr:to>
      <xdr:col>21</xdr:col>
      <xdr:colOff>0</xdr:colOff>
      <xdr:row>41</xdr:row>
      <xdr:rowOff>32766</xdr:rowOff>
    </xdr:to>
    <xdr:cxnSp macro="">
      <xdr:nvCxnSpPr>
        <xdr:cNvPr id="380" name="直線コネクタ 379"/>
        <xdr:cNvCxnSpPr/>
      </xdr:nvCxnSpPr>
      <xdr:spPr>
        <a:xfrm flipV="1">
          <a:off x="13512800" y="70187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1" name="フローチャート : 判断 380"/>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2" name="テキスト ボックス 381"/>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3" name="フローチャート : 判断 382"/>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4" name="テキスト ボックス 383"/>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13462</xdr:rowOff>
    </xdr:from>
    <xdr:to>
      <xdr:col>24</xdr:col>
      <xdr:colOff>609600</xdr:colOff>
      <xdr:row>40</xdr:row>
      <xdr:rowOff>115062</xdr:rowOff>
    </xdr:to>
    <xdr:sp macro="" textlink="">
      <xdr:nvSpPr>
        <xdr:cNvPr id="390" name="円/楕円 389"/>
        <xdr:cNvSpPr/>
      </xdr:nvSpPr>
      <xdr:spPr>
        <a:xfrm>
          <a:off x="169672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29989</xdr:rowOff>
    </xdr:from>
    <xdr:ext cx="762000" cy="259045"/>
    <xdr:sp macro="" textlink="">
      <xdr:nvSpPr>
        <xdr:cNvPr id="391" name="公債費負担の状況該当値テキスト"/>
        <xdr:cNvSpPr txBox="1"/>
      </xdr:nvSpPr>
      <xdr:spPr>
        <a:xfrm>
          <a:off x="17106900" y="671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23114</xdr:rowOff>
    </xdr:from>
    <xdr:to>
      <xdr:col>23</xdr:col>
      <xdr:colOff>457200</xdr:colOff>
      <xdr:row>40</xdr:row>
      <xdr:rowOff>124714</xdr:rowOff>
    </xdr:to>
    <xdr:sp macro="" textlink="">
      <xdr:nvSpPr>
        <xdr:cNvPr id="392" name="円/楕円 391"/>
        <xdr:cNvSpPr/>
      </xdr:nvSpPr>
      <xdr:spPr>
        <a:xfrm>
          <a:off x="16129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134891</xdr:rowOff>
    </xdr:from>
    <xdr:ext cx="736600" cy="259045"/>
    <xdr:sp macro="" textlink="">
      <xdr:nvSpPr>
        <xdr:cNvPr id="393" name="テキスト ボックス 392"/>
        <xdr:cNvSpPr txBox="1"/>
      </xdr:nvSpPr>
      <xdr:spPr>
        <a:xfrm>
          <a:off x="15798800" y="664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61722</xdr:rowOff>
    </xdr:from>
    <xdr:to>
      <xdr:col>22</xdr:col>
      <xdr:colOff>254000</xdr:colOff>
      <xdr:row>40</xdr:row>
      <xdr:rowOff>163322</xdr:rowOff>
    </xdr:to>
    <xdr:sp macro="" textlink="">
      <xdr:nvSpPr>
        <xdr:cNvPr id="394" name="円/楕円 393"/>
        <xdr:cNvSpPr/>
      </xdr:nvSpPr>
      <xdr:spPr>
        <a:xfrm>
          <a:off x="15240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2049</xdr:rowOff>
    </xdr:from>
    <xdr:ext cx="762000" cy="259045"/>
    <xdr:sp macro="" textlink="">
      <xdr:nvSpPr>
        <xdr:cNvPr id="395" name="テキスト ボックス 394"/>
        <xdr:cNvSpPr txBox="1"/>
      </xdr:nvSpPr>
      <xdr:spPr>
        <a:xfrm>
          <a:off x="14909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109982</xdr:rowOff>
    </xdr:from>
    <xdr:to>
      <xdr:col>21</xdr:col>
      <xdr:colOff>50800</xdr:colOff>
      <xdr:row>41</xdr:row>
      <xdr:rowOff>40132</xdr:rowOff>
    </xdr:to>
    <xdr:sp macro="" textlink="">
      <xdr:nvSpPr>
        <xdr:cNvPr id="396" name="円/楕円 395"/>
        <xdr:cNvSpPr/>
      </xdr:nvSpPr>
      <xdr:spPr>
        <a:xfrm>
          <a:off x="14351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50309</xdr:rowOff>
    </xdr:from>
    <xdr:ext cx="762000" cy="259045"/>
    <xdr:sp macro="" textlink="">
      <xdr:nvSpPr>
        <xdr:cNvPr id="397" name="テキスト ボックス 396"/>
        <xdr:cNvSpPr txBox="1"/>
      </xdr:nvSpPr>
      <xdr:spPr>
        <a:xfrm>
          <a:off x="14020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153416</xdr:rowOff>
    </xdr:from>
    <xdr:to>
      <xdr:col>19</xdr:col>
      <xdr:colOff>533400</xdr:colOff>
      <xdr:row>41</xdr:row>
      <xdr:rowOff>83566</xdr:rowOff>
    </xdr:to>
    <xdr:sp macro="" textlink="">
      <xdr:nvSpPr>
        <xdr:cNvPr id="398" name="円/楕円 397"/>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93743</xdr:rowOff>
    </xdr:from>
    <xdr:ext cx="762000" cy="259045"/>
    <xdr:sp macro="" textlink="">
      <xdr:nvSpPr>
        <xdr:cNvPr id="399" name="テキスト ボックス 398"/>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将来負担額よりも充当可能財源が多い状況となっている。</a:t>
          </a:r>
          <a:endParaRPr kumimoji="1" lang="en-US" altLang="ja-JP" sz="1300">
            <a:latin typeface="ＭＳ Ｐゴシック"/>
          </a:endParaRPr>
        </a:p>
        <a:p>
          <a:r>
            <a:rPr kumimoji="1" lang="ja-JP" altLang="en-US" sz="1300">
              <a:latin typeface="ＭＳ Ｐゴシック"/>
            </a:rPr>
            <a:t>　今後においても、義務的経費の削減を中心とする行財政改革を着実に進めるとともに、新規事業の実施にあたっては、将来的な負担が少しでも軽減されるような財源の確保を図り、引き続き財政の健全化に努め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28" name="直線コネクタ 427"/>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29"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0" name="直線コネクタ 429"/>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1" name="フローチャート : 判断 440"/>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2" name="テキスト ボックス 441"/>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6,236
6,177
259.19
8,373,612
8,108,414
241,843
4,377,422
7,430,670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２年連続で人件費増額は減少し、比率も改善している。</a:t>
          </a:r>
          <a:endParaRPr kumimoji="1" lang="en-US" altLang="ja-JP" sz="1300">
            <a:latin typeface="ＭＳ Ｐゴシック"/>
          </a:endParaRPr>
        </a:p>
        <a:p>
          <a:r>
            <a:rPr kumimoji="1" lang="ja-JP" altLang="en-US" sz="1300">
              <a:latin typeface="ＭＳ Ｐゴシック"/>
            </a:rPr>
            <a:t>　ただ、町立高等学校や保育所などを直営で行っていることから、類似団体内平均値よりも依然として高い水準である。</a:t>
          </a:r>
          <a:endParaRPr kumimoji="1" lang="en-US" altLang="ja-JP" sz="1300">
            <a:latin typeface="ＭＳ Ｐゴシック"/>
          </a:endParaRPr>
        </a:p>
        <a:p>
          <a:r>
            <a:rPr kumimoji="1" lang="ja-JP" altLang="en-US" sz="1300">
              <a:latin typeface="ＭＳ Ｐゴシック"/>
            </a:rPr>
            <a:t>　各種業務の民間委託の推進や給与の適正化など、引き続き行政改革の取り組みを通じて、人件費の抑制に努める。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83566</xdr:rowOff>
    </xdr:from>
    <xdr:to>
      <xdr:col>7</xdr:col>
      <xdr:colOff>15875</xdr:colOff>
      <xdr:row>37</xdr:row>
      <xdr:rowOff>120142</xdr:rowOff>
    </xdr:to>
    <xdr:cxnSp macro="">
      <xdr:nvCxnSpPr>
        <xdr:cNvPr id="64" name="直線コネクタ 63"/>
        <xdr:cNvCxnSpPr/>
      </xdr:nvCxnSpPr>
      <xdr:spPr>
        <a:xfrm flipV="1">
          <a:off x="3987800" y="64272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120142</xdr:rowOff>
    </xdr:from>
    <xdr:to>
      <xdr:col>5</xdr:col>
      <xdr:colOff>549275</xdr:colOff>
      <xdr:row>37</xdr:row>
      <xdr:rowOff>152146</xdr:rowOff>
    </xdr:to>
    <xdr:cxnSp macro="">
      <xdr:nvCxnSpPr>
        <xdr:cNvPr id="67" name="直線コネクタ 66"/>
        <xdr:cNvCxnSpPr/>
      </xdr:nvCxnSpPr>
      <xdr:spPr>
        <a:xfrm flipV="1">
          <a:off x="3098800" y="6463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42418</xdr:rowOff>
    </xdr:from>
    <xdr:to>
      <xdr:col>4</xdr:col>
      <xdr:colOff>346075</xdr:colOff>
      <xdr:row>37</xdr:row>
      <xdr:rowOff>152146</xdr:rowOff>
    </xdr:to>
    <xdr:cxnSp macro="">
      <xdr:nvCxnSpPr>
        <xdr:cNvPr id="70" name="直線コネクタ 69"/>
        <xdr:cNvCxnSpPr/>
      </xdr:nvCxnSpPr>
      <xdr:spPr>
        <a:xfrm>
          <a:off x="2209800" y="6386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10414</xdr:rowOff>
    </xdr:from>
    <xdr:to>
      <xdr:col>3</xdr:col>
      <xdr:colOff>142875</xdr:colOff>
      <xdr:row>37</xdr:row>
      <xdr:rowOff>42418</xdr:rowOff>
    </xdr:to>
    <xdr:cxnSp macro="">
      <xdr:nvCxnSpPr>
        <xdr:cNvPr id="73" name="直線コネクタ 72"/>
        <xdr:cNvCxnSpPr/>
      </xdr:nvCxnSpPr>
      <xdr:spPr>
        <a:xfrm>
          <a:off x="1320800" y="6354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32766</xdr:rowOff>
    </xdr:from>
    <xdr:to>
      <xdr:col>7</xdr:col>
      <xdr:colOff>66675</xdr:colOff>
      <xdr:row>37</xdr:row>
      <xdr:rowOff>134366</xdr:rowOff>
    </xdr:to>
    <xdr:sp macro="" textlink="">
      <xdr:nvSpPr>
        <xdr:cNvPr id="83" name="円/楕円 82"/>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4843</xdr:rowOff>
    </xdr:from>
    <xdr:ext cx="762000" cy="259045"/>
    <xdr:sp macro="" textlink="">
      <xdr:nvSpPr>
        <xdr:cNvPr id="84" name="人件費該当値テキスト"/>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69342</xdr:rowOff>
    </xdr:from>
    <xdr:to>
      <xdr:col>5</xdr:col>
      <xdr:colOff>600075</xdr:colOff>
      <xdr:row>37</xdr:row>
      <xdr:rowOff>170942</xdr:rowOff>
    </xdr:to>
    <xdr:sp macro="" textlink="">
      <xdr:nvSpPr>
        <xdr:cNvPr id="85" name="円/楕円 84"/>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155719</xdr:rowOff>
    </xdr:from>
    <xdr:ext cx="736600" cy="259045"/>
    <xdr:sp macro="" textlink="">
      <xdr:nvSpPr>
        <xdr:cNvPr id="86" name="テキスト ボックス 85"/>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101346</xdr:rowOff>
    </xdr:from>
    <xdr:to>
      <xdr:col>4</xdr:col>
      <xdr:colOff>396875</xdr:colOff>
      <xdr:row>38</xdr:row>
      <xdr:rowOff>31496</xdr:rowOff>
    </xdr:to>
    <xdr:sp macro="" textlink="">
      <xdr:nvSpPr>
        <xdr:cNvPr id="87" name="円/楕円 86"/>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88" name="テキスト ボックス 87"/>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163068</xdr:rowOff>
    </xdr:from>
    <xdr:to>
      <xdr:col>3</xdr:col>
      <xdr:colOff>193675</xdr:colOff>
      <xdr:row>37</xdr:row>
      <xdr:rowOff>93218</xdr:rowOff>
    </xdr:to>
    <xdr:sp macro="" textlink="">
      <xdr:nvSpPr>
        <xdr:cNvPr id="89" name="円/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77995</xdr:rowOff>
    </xdr:from>
    <xdr:ext cx="762000" cy="259045"/>
    <xdr:sp macro="" textlink="">
      <xdr:nvSpPr>
        <xdr:cNvPr id="90" name="テキスト ボックス 89"/>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131064</xdr:rowOff>
    </xdr:from>
    <xdr:to>
      <xdr:col>1</xdr:col>
      <xdr:colOff>676275</xdr:colOff>
      <xdr:row>37</xdr:row>
      <xdr:rowOff>61214</xdr:rowOff>
    </xdr:to>
    <xdr:sp macro="" textlink="">
      <xdr:nvSpPr>
        <xdr:cNvPr id="91" name="円/楕円 90"/>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45991</xdr:rowOff>
    </xdr:from>
    <xdr:ext cx="762000" cy="259045"/>
    <xdr:sp macro="" textlink="">
      <xdr:nvSpPr>
        <xdr:cNvPr id="92" name="テキスト ボックス 91"/>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比率は、類似団体内平均を上回り、ここ数年高い水準で推移している。町立高等学校や保育所など運営を直営で行っている施設が多く、これらに係る維持管理経費が高止まりしている現状にある。</a:t>
          </a:r>
          <a:endParaRPr kumimoji="1" lang="en-US" altLang="ja-JP" sz="1300">
            <a:latin typeface="ＭＳ Ｐゴシック"/>
          </a:endParaRPr>
        </a:p>
        <a:p>
          <a:r>
            <a:rPr kumimoji="1" lang="ja-JP" altLang="en-US" sz="1300">
              <a:latin typeface="ＭＳ Ｐゴシック"/>
            </a:rPr>
            <a:t>　上記の状況に合わせて、今年度については、新・道の駅開業に伴う備品購入等があったことが、数値の悪化に拍車をかけている。</a:t>
          </a:r>
          <a:endParaRPr kumimoji="1" lang="en-US" altLang="ja-JP" sz="1300">
            <a:latin typeface="ＭＳ Ｐゴシック"/>
          </a:endParaRPr>
        </a:p>
        <a:p>
          <a:r>
            <a:rPr kumimoji="1" lang="ja-JP" altLang="en-US" sz="1300">
              <a:latin typeface="ＭＳ Ｐゴシック"/>
            </a:rPr>
            <a:t>　今後においても、行政改革の一環として指定管理者制度の活用や民間委託の推進、運営体制の見直しをより一層推進し、コストの低減に努める。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134620</xdr:rowOff>
    </xdr:to>
    <xdr:cxnSp macro="">
      <xdr:nvCxnSpPr>
        <xdr:cNvPr id="125" name="直線コネクタ 124"/>
        <xdr:cNvCxnSpPr/>
      </xdr:nvCxnSpPr>
      <xdr:spPr>
        <a:xfrm>
          <a:off x="15671800" y="31369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50800</xdr:rowOff>
    </xdr:to>
    <xdr:cxnSp macro="">
      <xdr:nvCxnSpPr>
        <xdr:cNvPr id="128" name="直線コネクタ 127"/>
        <xdr:cNvCxnSpPr/>
      </xdr:nvCxnSpPr>
      <xdr:spPr>
        <a:xfrm>
          <a:off x="14782800" y="309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8890</xdr:rowOff>
    </xdr:from>
    <xdr:to>
      <xdr:col>21</xdr:col>
      <xdr:colOff>361950</xdr:colOff>
      <xdr:row>18</xdr:row>
      <xdr:rowOff>12700</xdr:rowOff>
    </xdr:to>
    <xdr:cxnSp macro="">
      <xdr:nvCxnSpPr>
        <xdr:cNvPr id="131" name="直線コネクタ 130"/>
        <xdr:cNvCxnSpPr/>
      </xdr:nvCxnSpPr>
      <xdr:spPr>
        <a:xfrm>
          <a:off x="13893800" y="29235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142240</xdr:rowOff>
    </xdr:from>
    <xdr:to>
      <xdr:col>20</xdr:col>
      <xdr:colOff>158750</xdr:colOff>
      <xdr:row>17</xdr:row>
      <xdr:rowOff>8890</xdr:rowOff>
    </xdr:to>
    <xdr:cxnSp macro="">
      <xdr:nvCxnSpPr>
        <xdr:cNvPr id="134" name="直線コネクタ 133"/>
        <xdr:cNvCxnSpPr/>
      </xdr:nvCxnSpPr>
      <xdr:spPr>
        <a:xfrm>
          <a:off x="13004800" y="2885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83820</xdr:rowOff>
    </xdr:from>
    <xdr:to>
      <xdr:col>24</xdr:col>
      <xdr:colOff>82550</xdr:colOff>
      <xdr:row>19</xdr:row>
      <xdr:rowOff>13970</xdr:rowOff>
    </xdr:to>
    <xdr:sp macro="" textlink="">
      <xdr:nvSpPr>
        <xdr:cNvPr id="144" name="円/楕円 143"/>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55897</xdr:rowOff>
    </xdr:from>
    <xdr:ext cx="762000" cy="259045"/>
    <xdr:sp macro="" textlink="">
      <xdr:nvSpPr>
        <xdr:cNvPr id="145" name="物件費該当値テキスト"/>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6" name="円/楕円 145"/>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47" name="テキスト ボックス 146"/>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133350</xdr:rowOff>
    </xdr:from>
    <xdr:to>
      <xdr:col>21</xdr:col>
      <xdr:colOff>412750</xdr:colOff>
      <xdr:row>18</xdr:row>
      <xdr:rowOff>63500</xdr:rowOff>
    </xdr:to>
    <xdr:sp macro="" textlink="">
      <xdr:nvSpPr>
        <xdr:cNvPr id="148" name="円/楕円 147"/>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49" name="テキスト ボックス 148"/>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129540</xdr:rowOff>
    </xdr:from>
    <xdr:to>
      <xdr:col>20</xdr:col>
      <xdr:colOff>209550</xdr:colOff>
      <xdr:row>17</xdr:row>
      <xdr:rowOff>59690</xdr:rowOff>
    </xdr:to>
    <xdr:sp macro="" textlink="">
      <xdr:nvSpPr>
        <xdr:cNvPr id="150" name="円/楕円 149"/>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44467</xdr:rowOff>
    </xdr:from>
    <xdr:ext cx="762000" cy="259045"/>
    <xdr:sp macro="" textlink="">
      <xdr:nvSpPr>
        <xdr:cNvPr id="151" name="テキスト ボックス 150"/>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91440</xdr:rowOff>
    </xdr:from>
    <xdr:to>
      <xdr:col>19</xdr:col>
      <xdr:colOff>6350</xdr:colOff>
      <xdr:row>17</xdr:row>
      <xdr:rowOff>21590</xdr:rowOff>
    </xdr:to>
    <xdr:sp macro="" textlink="">
      <xdr:nvSpPr>
        <xdr:cNvPr id="152" name="円/楕円 151"/>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6367</xdr:rowOff>
    </xdr:from>
    <xdr:ext cx="762000" cy="259045"/>
    <xdr:sp macro="" textlink="">
      <xdr:nvSpPr>
        <xdr:cNvPr id="153" name="テキスト ボックス 152"/>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比率は、類似団体内平均値を下回っているものの、福祉関係経費は増加傾向にある。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年度については、町内に発達支援センターを開設したことにより、障がい者福祉に係る扶助費が増加したことなどが影響している。</a:t>
          </a:r>
          <a:endParaRPr kumimoji="1" lang="en-US" altLang="ja-JP" sz="1300">
            <a:latin typeface="ＭＳ Ｐゴシック"/>
          </a:endParaRPr>
        </a:p>
        <a:p>
          <a:r>
            <a:rPr kumimoji="1" lang="ja-JP" altLang="en-US" sz="1300">
              <a:latin typeface="ＭＳ Ｐゴシック"/>
            </a:rPr>
            <a:t>　今後、より適正な扶助に留意しつつ、増加の抑制に努めていく。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86178</xdr:rowOff>
    </xdr:to>
    <xdr:cxnSp macro="">
      <xdr:nvCxnSpPr>
        <xdr:cNvPr id="187" name="直線コネクタ 186"/>
        <xdr:cNvCxnSpPr/>
      </xdr:nvCxnSpPr>
      <xdr:spPr>
        <a:xfrm>
          <a:off x="3987800" y="94506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37193</xdr:rowOff>
    </xdr:to>
    <xdr:cxnSp macro="">
      <xdr:nvCxnSpPr>
        <xdr:cNvPr id="190" name="直線コネクタ 189"/>
        <xdr:cNvCxnSpPr/>
      </xdr:nvCxnSpPr>
      <xdr:spPr>
        <a:xfrm flipV="1">
          <a:off x="3098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37193</xdr:rowOff>
    </xdr:to>
    <xdr:cxnSp macro="">
      <xdr:nvCxnSpPr>
        <xdr:cNvPr id="193" name="直線コネクタ 192"/>
        <xdr:cNvCxnSpPr/>
      </xdr:nvCxnSpPr>
      <xdr:spPr>
        <a:xfrm>
          <a:off x="2209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54</xdr:row>
      <xdr:rowOff>143328</xdr:rowOff>
    </xdr:to>
    <xdr:cxnSp macro="">
      <xdr:nvCxnSpPr>
        <xdr:cNvPr id="196" name="直線コネクタ 195"/>
        <xdr:cNvCxnSpPr/>
      </xdr:nvCxnSpPr>
      <xdr:spPr>
        <a:xfrm>
          <a:off x="1320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6" name="円/楕円 205"/>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07"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8" name="円/楕円 207"/>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09" name="テキスト ボックス 20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0" name="円/楕円 209"/>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11" name="テキスト ボックス 210"/>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2" name="円/楕円 211"/>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3" name="テキスト ボックス 212"/>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4" name="円/楕円 213"/>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5" name="テキスト ボックス 214"/>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比率は、類似団体内平均値を３．４ポイント下回っているが、人口１人当たり決算額においては、繰出金の額が恒常的に類似団体の平均を上回っている状況にある。</a:t>
          </a:r>
          <a:endParaRPr kumimoji="1" lang="en-US" altLang="ja-JP" sz="1300">
            <a:latin typeface="ＭＳ Ｐゴシック"/>
          </a:endParaRPr>
        </a:p>
        <a:p>
          <a:r>
            <a:rPr kumimoji="1" lang="ja-JP" altLang="en-US" sz="1300">
              <a:latin typeface="ＭＳ Ｐゴシック"/>
            </a:rPr>
            <a:t>　今後においては、各特別会計における自主財源の確保や民間委託等による経費の削減を図りながら、普通会計の負担額を減らしていくよう努める。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138430</xdr:rowOff>
    </xdr:from>
    <xdr:to>
      <xdr:col>24</xdr:col>
      <xdr:colOff>31750</xdr:colOff>
      <xdr:row>56</xdr:row>
      <xdr:rowOff>149860</xdr:rowOff>
    </xdr:to>
    <xdr:cxnSp macro="">
      <xdr:nvCxnSpPr>
        <xdr:cNvPr id="243" name="直線コネクタ 242"/>
        <xdr:cNvCxnSpPr/>
      </xdr:nvCxnSpPr>
      <xdr:spPr>
        <a:xfrm>
          <a:off x="15671800" y="97396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138430</xdr:rowOff>
    </xdr:from>
    <xdr:to>
      <xdr:col>22</xdr:col>
      <xdr:colOff>565150</xdr:colOff>
      <xdr:row>57</xdr:row>
      <xdr:rowOff>12700</xdr:rowOff>
    </xdr:to>
    <xdr:cxnSp macro="">
      <xdr:nvCxnSpPr>
        <xdr:cNvPr id="246" name="直線コネクタ 245"/>
        <xdr:cNvCxnSpPr/>
      </xdr:nvCxnSpPr>
      <xdr:spPr>
        <a:xfrm flipV="1">
          <a:off x="14782800" y="9739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86995</xdr:rowOff>
    </xdr:from>
    <xdr:to>
      <xdr:col>21</xdr:col>
      <xdr:colOff>361950</xdr:colOff>
      <xdr:row>57</xdr:row>
      <xdr:rowOff>12700</xdr:rowOff>
    </xdr:to>
    <xdr:cxnSp macro="">
      <xdr:nvCxnSpPr>
        <xdr:cNvPr id="249" name="直線コネクタ 248"/>
        <xdr:cNvCxnSpPr/>
      </xdr:nvCxnSpPr>
      <xdr:spPr>
        <a:xfrm>
          <a:off x="13893800" y="968819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86995</xdr:rowOff>
    </xdr:from>
    <xdr:to>
      <xdr:col>20</xdr:col>
      <xdr:colOff>158750</xdr:colOff>
      <xdr:row>56</xdr:row>
      <xdr:rowOff>109855</xdr:rowOff>
    </xdr:to>
    <xdr:cxnSp macro="">
      <xdr:nvCxnSpPr>
        <xdr:cNvPr id="252" name="直線コネクタ 251"/>
        <xdr:cNvCxnSpPr/>
      </xdr:nvCxnSpPr>
      <xdr:spPr>
        <a:xfrm flipV="1">
          <a:off x="13004800" y="96881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2" name="円/楕円 261"/>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63"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87630</xdr:rowOff>
    </xdr:from>
    <xdr:to>
      <xdr:col>22</xdr:col>
      <xdr:colOff>615950</xdr:colOff>
      <xdr:row>57</xdr:row>
      <xdr:rowOff>17780</xdr:rowOff>
    </xdr:to>
    <xdr:sp macro="" textlink="">
      <xdr:nvSpPr>
        <xdr:cNvPr id="264" name="円/楕円 263"/>
        <xdr:cNvSpPr/>
      </xdr:nvSpPr>
      <xdr:spPr>
        <a:xfrm>
          <a:off x="15621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27957</xdr:rowOff>
    </xdr:from>
    <xdr:ext cx="736600" cy="259045"/>
    <xdr:sp macro="" textlink="">
      <xdr:nvSpPr>
        <xdr:cNvPr id="265" name="テキスト ボックス 264"/>
        <xdr:cNvSpPr txBox="1"/>
      </xdr:nvSpPr>
      <xdr:spPr>
        <a:xfrm>
          <a:off x="15290800" y="945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133350</xdr:rowOff>
    </xdr:from>
    <xdr:to>
      <xdr:col>21</xdr:col>
      <xdr:colOff>412750</xdr:colOff>
      <xdr:row>57</xdr:row>
      <xdr:rowOff>63500</xdr:rowOff>
    </xdr:to>
    <xdr:sp macro="" textlink="">
      <xdr:nvSpPr>
        <xdr:cNvPr id="266" name="円/楕円 265"/>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73677</xdr:rowOff>
    </xdr:from>
    <xdr:ext cx="762000" cy="259045"/>
    <xdr:sp macro="" textlink="">
      <xdr:nvSpPr>
        <xdr:cNvPr id="267" name="テキスト ボックス 266"/>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36195</xdr:rowOff>
    </xdr:from>
    <xdr:to>
      <xdr:col>20</xdr:col>
      <xdr:colOff>209550</xdr:colOff>
      <xdr:row>56</xdr:row>
      <xdr:rowOff>137795</xdr:rowOff>
    </xdr:to>
    <xdr:sp macro="" textlink="">
      <xdr:nvSpPr>
        <xdr:cNvPr id="268" name="円/楕円 267"/>
        <xdr:cNvSpPr/>
      </xdr:nvSpPr>
      <xdr:spPr>
        <a:xfrm>
          <a:off x="13843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147972</xdr:rowOff>
    </xdr:from>
    <xdr:ext cx="762000" cy="259045"/>
    <xdr:sp macro="" textlink="">
      <xdr:nvSpPr>
        <xdr:cNvPr id="269" name="テキスト ボックス 268"/>
        <xdr:cNvSpPr txBox="1"/>
      </xdr:nvSpPr>
      <xdr:spPr>
        <a:xfrm>
          <a:off x="13512800" y="940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59055</xdr:rowOff>
    </xdr:from>
    <xdr:to>
      <xdr:col>19</xdr:col>
      <xdr:colOff>6350</xdr:colOff>
      <xdr:row>56</xdr:row>
      <xdr:rowOff>160655</xdr:rowOff>
    </xdr:to>
    <xdr:sp macro="" textlink="">
      <xdr:nvSpPr>
        <xdr:cNvPr id="270" name="円/楕円 269"/>
        <xdr:cNvSpPr/>
      </xdr:nvSpPr>
      <xdr:spPr>
        <a:xfrm>
          <a:off x="12954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170832</xdr:rowOff>
    </xdr:from>
    <xdr:ext cx="762000" cy="259045"/>
    <xdr:sp macro="" textlink="">
      <xdr:nvSpPr>
        <xdr:cNvPr id="271" name="テキスト ボックス 270"/>
        <xdr:cNvSpPr txBox="1"/>
      </xdr:nvSpPr>
      <xdr:spPr>
        <a:xfrm>
          <a:off x="12623800" y="94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行政改革の取り組みの中で、各種団体に対する補助金・助成金の抑制を図ってきたところであるが、公営企業に対する補助金等が依然として高い水準にあり、類似団体内平均値を上回る状況が続いている。また、平成２７・２８年については、農業振興や農業共済事業再編に係る補助事業を実施していることが、数値を押し上げた要因となっている。</a:t>
          </a:r>
          <a:endParaRPr kumimoji="1" lang="en-US" altLang="ja-JP" sz="1200">
            <a:latin typeface="ＭＳ Ｐゴシック"/>
          </a:endParaRPr>
        </a:p>
        <a:p>
          <a:r>
            <a:rPr kumimoji="1" lang="ja-JP" altLang="en-US" sz="1200">
              <a:latin typeface="ＭＳ Ｐゴシック"/>
            </a:rPr>
            <a:t>　今後においても、行政改革の一環として補助金・助成金の見直しや廃止を検討しつつ、公営企業の経営改善を図りながら、一層の抑制に努める。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117856</xdr:rowOff>
    </xdr:from>
    <xdr:to>
      <xdr:col>24</xdr:col>
      <xdr:colOff>31750</xdr:colOff>
      <xdr:row>38</xdr:row>
      <xdr:rowOff>159004</xdr:rowOff>
    </xdr:to>
    <xdr:cxnSp macro="">
      <xdr:nvCxnSpPr>
        <xdr:cNvPr id="301" name="直線コネクタ 300"/>
        <xdr:cNvCxnSpPr/>
      </xdr:nvCxnSpPr>
      <xdr:spPr>
        <a:xfrm>
          <a:off x="15671800" y="66329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156718</xdr:rowOff>
    </xdr:from>
    <xdr:to>
      <xdr:col>22</xdr:col>
      <xdr:colOff>565150</xdr:colOff>
      <xdr:row>38</xdr:row>
      <xdr:rowOff>117856</xdr:rowOff>
    </xdr:to>
    <xdr:cxnSp macro="">
      <xdr:nvCxnSpPr>
        <xdr:cNvPr id="304" name="直線コネクタ 303"/>
        <xdr:cNvCxnSpPr/>
      </xdr:nvCxnSpPr>
      <xdr:spPr>
        <a:xfrm>
          <a:off x="14782800" y="65003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143002</xdr:rowOff>
    </xdr:from>
    <xdr:to>
      <xdr:col>21</xdr:col>
      <xdr:colOff>361950</xdr:colOff>
      <xdr:row>37</xdr:row>
      <xdr:rowOff>156718</xdr:rowOff>
    </xdr:to>
    <xdr:cxnSp macro="">
      <xdr:nvCxnSpPr>
        <xdr:cNvPr id="307" name="直線コネクタ 306"/>
        <xdr:cNvCxnSpPr/>
      </xdr:nvCxnSpPr>
      <xdr:spPr>
        <a:xfrm>
          <a:off x="13893800" y="6486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143002</xdr:rowOff>
    </xdr:from>
    <xdr:to>
      <xdr:col>20</xdr:col>
      <xdr:colOff>158750</xdr:colOff>
      <xdr:row>37</xdr:row>
      <xdr:rowOff>143002</xdr:rowOff>
    </xdr:to>
    <xdr:cxnSp macro="">
      <xdr:nvCxnSpPr>
        <xdr:cNvPr id="310" name="直線コネクタ 309"/>
        <xdr:cNvCxnSpPr/>
      </xdr:nvCxnSpPr>
      <xdr:spPr>
        <a:xfrm>
          <a:off x="13004800" y="6486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108204</xdr:rowOff>
    </xdr:from>
    <xdr:to>
      <xdr:col>24</xdr:col>
      <xdr:colOff>82550</xdr:colOff>
      <xdr:row>39</xdr:row>
      <xdr:rowOff>38354</xdr:rowOff>
    </xdr:to>
    <xdr:sp macro="" textlink="">
      <xdr:nvSpPr>
        <xdr:cNvPr id="320" name="円/楕円 319"/>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80281</xdr:rowOff>
    </xdr:from>
    <xdr:ext cx="762000" cy="259045"/>
    <xdr:sp macro="" textlink="">
      <xdr:nvSpPr>
        <xdr:cNvPr id="321" name="補助費等該当値テキスト"/>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67056</xdr:rowOff>
    </xdr:from>
    <xdr:to>
      <xdr:col>22</xdr:col>
      <xdr:colOff>615950</xdr:colOff>
      <xdr:row>38</xdr:row>
      <xdr:rowOff>168656</xdr:rowOff>
    </xdr:to>
    <xdr:sp macro="" textlink="">
      <xdr:nvSpPr>
        <xdr:cNvPr id="322" name="円/楕円 321"/>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153433</xdr:rowOff>
    </xdr:from>
    <xdr:ext cx="736600" cy="259045"/>
    <xdr:sp macro="" textlink="">
      <xdr:nvSpPr>
        <xdr:cNvPr id="323" name="テキスト ボックス 322"/>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105918</xdr:rowOff>
    </xdr:from>
    <xdr:to>
      <xdr:col>21</xdr:col>
      <xdr:colOff>412750</xdr:colOff>
      <xdr:row>38</xdr:row>
      <xdr:rowOff>36068</xdr:rowOff>
    </xdr:to>
    <xdr:sp macro="" textlink="">
      <xdr:nvSpPr>
        <xdr:cNvPr id="324" name="円/楕円 323"/>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20845</xdr:rowOff>
    </xdr:from>
    <xdr:ext cx="762000" cy="259045"/>
    <xdr:sp macro="" textlink="">
      <xdr:nvSpPr>
        <xdr:cNvPr id="325" name="テキスト ボックス 324"/>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92202</xdr:rowOff>
    </xdr:from>
    <xdr:to>
      <xdr:col>20</xdr:col>
      <xdr:colOff>209550</xdr:colOff>
      <xdr:row>38</xdr:row>
      <xdr:rowOff>22352</xdr:rowOff>
    </xdr:to>
    <xdr:sp macro="" textlink="">
      <xdr:nvSpPr>
        <xdr:cNvPr id="326" name="円/楕円 325"/>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7129</xdr:rowOff>
    </xdr:from>
    <xdr:ext cx="762000" cy="259045"/>
    <xdr:sp macro="" textlink="">
      <xdr:nvSpPr>
        <xdr:cNvPr id="327" name="テキスト ボックス 326"/>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92202</xdr:rowOff>
    </xdr:from>
    <xdr:to>
      <xdr:col>19</xdr:col>
      <xdr:colOff>6350</xdr:colOff>
      <xdr:row>38</xdr:row>
      <xdr:rowOff>22352</xdr:rowOff>
    </xdr:to>
    <xdr:sp macro="" textlink="">
      <xdr:nvSpPr>
        <xdr:cNvPr id="328" name="円/楕円 327"/>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7129</xdr:rowOff>
    </xdr:from>
    <xdr:ext cx="762000" cy="259045"/>
    <xdr:sp macro="" textlink="">
      <xdr:nvSpPr>
        <xdr:cNvPr id="329" name="テキスト ボックス 328"/>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近年実施した道路整備等の元金の償還開始に伴い、昨年度より０．８ポイント悪化した状況となっている。また、庁舎改修や新・道の駅整備に伴う償還により、平成</a:t>
          </a:r>
          <a:r>
            <a:rPr kumimoji="1" lang="en-US" altLang="ja-JP" sz="1300">
              <a:latin typeface="ＭＳ Ｐゴシック"/>
            </a:rPr>
            <a:t>31</a:t>
          </a:r>
          <a:r>
            <a:rPr kumimoji="1" lang="ja-JP" altLang="en-US" sz="1300">
              <a:latin typeface="ＭＳ Ｐゴシック"/>
            </a:rPr>
            <a:t>年度まで公債費の支出の増加が見込まれるところである。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31</a:t>
          </a:r>
          <a:r>
            <a:rPr kumimoji="1" lang="ja-JP" altLang="en-US" sz="1300">
              <a:latin typeface="ＭＳ Ｐゴシック"/>
            </a:rPr>
            <a:t>年度以降は、減少する見込みであるが、普通建設事業をはじめとする各種起債事業の見直しを図りつつ、併せて、財政状況を踏まえた繰上償還等についても検討し、減少に努める。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163576</xdr:rowOff>
    </xdr:from>
    <xdr:to>
      <xdr:col>7</xdr:col>
      <xdr:colOff>15875</xdr:colOff>
      <xdr:row>77</xdr:row>
      <xdr:rowOff>28702</xdr:rowOff>
    </xdr:to>
    <xdr:cxnSp macro="">
      <xdr:nvCxnSpPr>
        <xdr:cNvPr id="359" name="直線コネクタ 358"/>
        <xdr:cNvCxnSpPr/>
      </xdr:nvCxnSpPr>
      <xdr:spPr>
        <a:xfrm>
          <a:off x="3987800" y="131937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163576</xdr:rowOff>
    </xdr:from>
    <xdr:to>
      <xdr:col>5</xdr:col>
      <xdr:colOff>549275</xdr:colOff>
      <xdr:row>77</xdr:row>
      <xdr:rowOff>129287</xdr:rowOff>
    </xdr:to>
    <xdr:cxnSp macro="">
      <xdr:nvCxnSpPr>
        <xdr:cNvPr id="362" name="直線コネクタ 361"/>
        <xdr:cNvCxnSpPr/>
      </xdr:nvCxnSpPr>
      <xdr:spPr>
        <a:xfrm flipV="1">
          <a:off x="3098800" y="13193776"/>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129287</xdr:rowOff>
    </xdr:from>
    <xdr:to>
      <xdr:col>4</xdr:col>
      <xdr:colOff>346075</xdr:colOff>
      <xdr:row>77</xdr:row>
      <xdr:rowOff>147574</xdr:rowOff>
    </xdr:to>
    <xdr:cxnSp macro="">
      <xdr:nvCxnSpPr>
        <xdr:cNvPr id="365" name="直線コネクタ 364"/>
        <xdr:cNvCxnSpPr/>
      </xdr:nvCxnSpPr>
      <xdr:spPr>
        <a:xfrm flipV="1">
          <a:off x="2209800" y="133309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147574</xdr:rowOff>
    </xdr:from>
    <xdr:to>
      <xdr:col>3</xdr:col>
      <xdr:colOff>142875</xdr:colOff>
      <xdr:row>77</xdr:row>
      <xdr:rowOff>161289</xdr:rowOff>
    </xdr:to>
    <xdr:cxnSp macro="">
      <xdr:nvCxnSpPr>
        <xdr:cNvPr id="368" name="直線コネクタ 367"/>
        <xdr:cNvCxnSpPr/>
      </xdr:nvCxnSpPr>
      <xdr:spPr>
        <a:xfrm flipV="1">
          <a:off x="1320800" y="133492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149352</xdr:rowOff>
    </xdr:from>
    <xdr:to>
      <xdr:col>7</xdr:col>
      <xdr:colOff>66675</xdr:colOff>
      <xdr:row>77</xdr:row>
      <xdr:rowOff>79502</xdr:rowOff>
    </xdr:to>
    <xdr:sp macro="" textlink="">
      <xdr:nvSpPr>
        <xdr:cNvPr id="378" name="円/楕円 377"/>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165879</xdr:rowOff>
    </xdr:from>
    <xdr:ext cx="762000" cy="259045"/>
    <xdr:sp macro="" textlink="">
      <xdr:nvSpPr>
        <xdr:cNvPr id="379"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112776</xdr:rowOff>
    </xdr:from>
    <xdr:to>
      <xdr:col>5</xdr:col>
      <xdr:colOff>600075</xdr:colOff>
      <xdr:row>77</xdr:row>
      <xdr:rowOff>42926</xdr:rowOff>
    </xdr:to>
    <xdr:sp macro="" textlink="">
      <xdr:nvSpPr>
        <xdr:cNvPr id="380" name="円/楕円 379"/>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53103</xdr:rowOff>
    </xdr:from>
    <xdr:ext cx="736600" cy="259045"/>
    <xdr:sp macro="" textlink="">
      <xdr:nvSpPr>
        <xdr:cNvPr id="381" name="テキスト ボックス 380"/>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78487</xdr:rowOff>
    </xdr:from>
    <xdr:to>
      <xdr:col>4</xdr:col>
      <xdr:colOff>396875</xdr:colOff>
      <xdr:row>78</xdr:row>
      <xdr:rowOff>8637</xdr:rowOff>
    </xdr:to>
    <xdr:sp macro="" textlink="">
      <xdr:nvSpPr>
        <xdr:cNvPr id="382" name="円/楕円 381"/>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18814</xdr:rowOff>
    </xdr:from>
    <xdr:ext cx="762000" cy="259045"/>
    <xdr:sp macro="" textlink="">
      <xdr:nvSpPr>
        <xdr:cNvPr id="383" name="テキスト ボックス 382"/>
        <xdr:cNvSpPr txBox="1"/>
      </xdr:nvSpPr>
      <xdr:spPr>
        <a:xfrm>
          <a:off x="2717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96774</xdr:rowOff>
    </xdr:from>
    <xdr:to>
      <xdr:col>3</xdr:col>
      <xdr:colOff>193675</xdr:colOff>
      <xdr:row>78</xdr:row>
      <xdr:rowOff>26924</xdr:rowOff>
    </xdr:to>
    <xdr:sp macro="" textlink="">
      <xdr:nvSpPr>
        <xdr:cNvPr id="384" name="円/楕円 383"/>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37101</xdr:rowOff>
    </xdr:from>
    <xdr:ext cx="762000" cy="259045"/>
    <xdr:sp macro="" textlink="">
      <xdr:nvSpPr>
        <xdr:cNvPr id="385" name="テキスト ボックス 384"/>
        <xdr:cNvSpPr txBox="1"/>
      </xdr:nvSpPr>
      <xdr:spPr>
        <a:xfrm>
          <a:off x="1828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6" name="円/楕円 385"/>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7" name="テキスト ボックス 386"/>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比率は、類似団体内平均値を９．３ポイント上回り、物件費、補助費等の増加がその主な要因となっている。</a:t>
          </a:r>
          <a:endParaRPr kumimoji="1" lang="en-US" altLang="ja-JP" sz="1300">
            <a:latin typeface="ＭＳ Ｐゴシック"/>
          </a:endParaRPr>
        </a:p>
        <a:p>
          <a:r>
            <a:rPr kumimoji="1" lang="ja-JP" altLang="en-US" sz="1300">
              <a:latin typeface="ＭＳ Ｐゴシック"/>
            </a:rPr>
            <a:t>　各種事業の見直しをはじめ、行政改革の着実な推進を図り、それぞれの経費の維持・抑制に努める。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39370</xdr:rowOff>
    </xdr:from>
    <xdr:to>
      <xdr:col>24</xdr:col>
      <xdr:colOff>31750</xdr:colOff>
      <xdr:row>78</xdr:row>
      <xdr:rowOff>107950</xdr:rowOff>
    </xdr:to>
    <xdr:cxnSp macro="">
      <xdr:nvCxnSpPr>
        <xdr:cNvPr id="420" name="直線コネクタ 419"/>
        <xdr:cNvCxnSpPr/>
      </xdr:nvCxnSpPr>
      <xdr:spPr>
        <a:xfrm>
          <a:off x="15671800" y="134124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142239</xdr:rowOff>
    </xdr:from>
    <xdr:to>
      <xdr:col>22</xdr:col>
      <xdr:colOff>565150</xdr:colOff>
      <xdr:row>78</xdr:row>
      <xdr:rowOff>39370</xdr:rowOff>
    </xdr:to>
    <xdr:cxnSp macro="">
      <xdr:nvCxnSpPr>
        <xdr:cNvPr id="423" name="直線コネクタ 422"/>
        <xdr:cNvCxnSpPr/>
      </xdr:nvCxnSpPr>
      <xdr:spPr>
        <a:xfrm>
          <a:off x="14782800" y="133438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43180</xdr:rowOff>
    </xdr:from>
    <xdr:to>
      <xdr:col>21</xdr:col>
      <xdr:colOff>361950</xdr:colOff>
      <xdr:row>77</xdr:row>
      <xdr:rowOff>142239</xdr:rowOff>
    </xdr:to>
    <xdr:cxnSp macro="">
      <xdr:nvCxnSpPr>
        <xdr:cNvPr id="426" name="直線コネクタ 425"/>
        <xdr:cNvCxnSpPr/>
      </xdr:nvCxnSpPr>
      <xdr:spPr>
        <a:xfrm>
          <a:off x="13893800" y="13073380"/>
          <a:ext cx="889000"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43180</xdr:rowOff>
    </xdr:to>
    <xdr:cxnSp macro="">
      <xdr:nvCxnSpPr>
        <xdr:cNvPr id="429" name="直線コネクタ 428"/>
        <xdr:cNvCxnSpPr/>
      </xdr:nvCxnSpPr>
      <xdr:spPr>
        <a:xfrm>
          <a:off x="13004800" y="13042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57150</xdr:rowOff>
    </xdr:from>
    <xdr:to>
      <xdr:col>24</xdr:col>
      <xdr:colOff>82550</xdr:colOff>
      <xdr:row>78</xdr:row>
      <xdr:rowOff>158750</xdr:rowOff>
    </xdr:to>
    <xdr:sp macro="" textlink="">
      <xdr:nvSpPr>
        <xdr:cNvPr id="439" name="円/楕円 438"/>
        <xdr:cNvSpPr/>
      </xdr:nvSpPr>
      <xdr:spPr>
        <a:xfrm>
          <a:off x="16459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29227</xdr:rowOff>
    </xdr:from>
    <xdr:ext cx="762000" cy="259045"/>
    <xdr:sp macro="" textlink="">
      <xdr:nvSpPr>
        <xdr:cNvPr id="440" name="公債費以外該当値テキスト"/>
        <xdr:cNvSpPr txBox="1"/>
      </xdr:nvSpPr>
      <xdr:spPr>
        <a:xfrm>
          <a:off x="16598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160020</xdr:rowOff>
    </xdr:from>
    <xdr:to>
      <xdr:col>22</xdr:col>
      <xdr:colOff>615950</xdr:colOff>
      <xdr:row>78</xdr:row>
      <xdr:rowOff>90170</xdr:rowOff>
    </xdr:to>
    <xdr:sp macro="" textlink="">
      <xdr:nvSpPr>
        <xdr:cNvPr id="441" name="円/楕円 440"/>
        <xdr:cNvSpPr/>
      </xdr:nvSpPr>
      <xdr:spPr>
        <a:xfrm>
          <a:off x="15621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74947</xdr:rowOff>
    </xdr:from>
    <xdr:ext cx="736600" cy="259045"/>
    <xdr:sp macro="" textlink="">
      <xdr:nvSpPr>
        <xdr:cNvPr id="442" name="テキスト ボックス 441"/>
        <xdr:cNvSpPr txBox="1"/>
      </xdr:nvSpPr>
      <xdr:spPr>
        <a:xfrm>
          <a:off x="15290800" y="1344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91439</xdr:rowOff>
    </xdr:from>
    <xdr:to>
      <xdr:col>21</xdr:col>
      <xdr:colOff>412750</xdr:colOff>
      <xdr:row>78</xdr:row>
      <xdr:rowOff>21589</xdr:rowOff>
    </xdr:to>
    <xdr:sp macro="" textlink="">
      <xdr:nvSpPr>
        <xdr:cNvPr id="443" name="円/楕円 442"/>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6366</xdr:rowOff>
    </xdr:from>
    <xdr:ext cx="762000" cy="259045"/>
    <xdr:sp macro="" textlink="">
      <xdr:nvSpPr>
        <xdr:cNvPr id="444" name="テキスト ボックス 443"/>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163830</xdr:rowOff>
    </xdr:from>
    <xdr:to>
      <xdr:col>20</xdr:col>
      <xdr:colOff>209550</xdr:colOff>
      <xdr:row>76</xdr:row>
      <xdr:rowOff>93980</xdr:rowOff>
    </xdr:to>
    <xdr:sp macro="" textlink="">
      <xdr:nvSpPr>
        <xdr:cNvPr id="445" name="円/楕円 444"/>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78757</xdr:rowOff>
    </xdr:from>
    <xdr:ext cx="762000" cy="259045"/>
    <xdr:sp macro="" textlink="">
      <xdr:nvSpPr>
        <xdr:cNvPr id="446" name="テキスト ボックス 445"/>
        <xdr:cNvSpPr txBox="1"/>
      </xdr:nvSpPr>
      <xdr:spPr>
        <a:xfrm>
          <a:off x="13512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47" name="円/楕円 446"/>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48277</xdr:rowOff>
    </xdr:from>
    <xdr:ext cx="762000" cy="259045"/>
    <xdr:sp macro="" textlink="">
      <xdr:nvSpPr>
        <xdr:cNvPr id="448" name="テキスト ボックス 447"/>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北海道士幌町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87134</xdr:rowOff>
    </xdr:from>
    <xdr:to>
      <xdr:col>4</xdr:col>
      <xdr:colOff>1117600</xdr:colOff>
      <xdr:row>14</xdr:row>
      <xdr:rowOff>98147</xdr:rowOff>
    </xdr:to>
    <xdr:cxnSp macro="">
      <xdr:nvCxnSpPr>
        <xdr:cNvPr id="46" name="直線コネクタ 45"/>
        <xdr:cNvCxnSpPr/>
      </xdr:nvCxnSpPr>
      <xdr:spPr bwMode="auto">
        <a:xfrm flipV="1">
          <a:off x="5003800" y="2535059"/>
          <a:ext cx="647700" cy="1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98147</xdr:rowOff>
    </xdr:from>
    <xdr:to>
      <xdr:col>4</xdr:col>
      <xdr:colOff>469900</xdr:colOff>
      <xdr:row>14</xdr:row>
      <xdr:rowOff>122973</xdr:rowOff>
    </xdr:to>
    <xdr:cxnSp macro="">
      <xdr:nvCxnSpPr>
        <xdr:cNvPr id="49" name="直線コネクタ 48"/>
        <xdr:cNvCxnSpPr/>
      </xdr:nvCxnSpPr>
      <xdr:spPr bwMode="auto">
        <a:xfrm flipV="1">
          <a:off x="4305300" y="2546072"/>
          <a:ext cx="698500" cy="2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122973</xdr:rowOff>
    </xdr:from>
    <xdr:to>
      <xdr:col>3</xdr:col>
      <xdr:colOff>904875</xdr:colOff>
      <xdr:row>14</xdr:row>
      <xdr:rowOff>135803</xdr:rowOff>
    </xdr:to>
    <xdr:cxnSp macro="">
      <xdr:nvCxnSpPr>
        <xdr:cNvPr id="52" name="直線コネクタ 51"/>
        <xdr:cNvCxnSpPr/>
      </xdr:nvCxnSpPr>
      <xdr:spPr bwMode="auto">
        <a:xfrm flipV="1">
          <a:off x="3606800" y="2570898"/>
          <a:ext cx="698500" cy="1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135803</xdr:rowOff>
    </xdr:from>
    <xdr:to>
      <xdr:col>3</xdr:col>
      <xdr:colOff>206375</xdr:colOff>
      <xdr:row>14</xdr:row>
      <xdr:rowOff>171053</xdr:rowOff>
    </xdr:to>
    <xdr:cxnSp macro="">
      <xdr:nvCxnSpPr>
        <xdr:cNvPr id="55" name="直線コネクタ 54"/>
        <xdr:cNvCxnSpPr/>
      </xdr:nvCxnSpPr>
      <xdr:spPr bwMode="auto">
        <a:xfrm flipV="1">
          <a:off x="2908300" y="2583728"/>
          <a:ext cx="698500" cy="35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36334</xdr:rowOff>
    </xdr:from>
    <xdr:to>
      <xdr:col>5</xdr:col>
      <xdr:colOff>34925</xdr:colOff>
      <xdr:row>14</xdr:row>
      <xdr:rowOff>137934</xdr:rowOff>
    </xdr:to>
    <xdr:sp macro="" textlink="">
      <xdr:nvSpPr>
        <xdr:cNvPr id="65" name="円/楕円 64"/>
        <xdr:cNvSpPr/>
      </xdr:nvSpPr>
      <xdr:spPr bwMode="auto">
        <a:xfrm>
          <a:off x="5600700" y="2484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52861</xdr:rowOff>
    </xdr:from>
    <xdr:ext cx="762000" cy="259045"/>
    <xdr:sp macro="" textlink="">
      <xdr:nvSpPr>
        <xdr:cNvPr id="66" name="人口1人当たり決算額の推移該当値テキスト130"/>
        <xdr:cNvSpPr txBox="1"/>
      </xdr:nvSpPr>
      <xdr:spPr>
        <a:xfrm>
          <a:off x="5740400" y="232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245,309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47347</xdr:rowOff>
    </xdr:from>
    <xdr:to>
      <xdr:col>4</xdr:col>
      <xdr:colOff>520700</xdr:colOff>
      <xdr:row>14</xdr:row>
      <xdr:rowOff>148947</xdr:rowOff>
    </xdr:to>
    <xdr:sp macro="" textlink="">
      <xdr:nvSpPr>
        <xdr:cNvPr id="67" name="円/楕円 66"/>
        <xdr:cNvSpPr/>
      </xdr:nvSpPr>
      <xdr:spPr bwMode="auto">
        <a:xfrm>
          <a:off x="4953000" y="2495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159124</xdr:rowOff>
    </xdr:from>
    <xdr:ext cx="736600" cy="259045"/>
    <xdr:sp macro="" textlink="">
      <xdr:nvSpPr>
        <xdr:cNvPr id="68" name="テキスト ボックス 67"/>
        <xdr:cNvSpPr txBox="1"/>
      </xdr:nvSpPr>
      <xdr:spPr>
        <a:xfrm>
          <a:off x="4622800" y="226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243,382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72173</xdr:rowOff>
    </xdr:from>
    <xdr:to>
      <xdr:col>3</xdr:col>
      <xdr:colOff>955675</xdr:colOff>
      <xdr:row>15</xdr:row>
      <xdr:rowOff>2323</xdr:rowOff>
    </xdr:to>
    <xdr:sp macro="" textlink="">
      <xdr:nvSpPr>
        <xdr:cNvPr id="69" name="円/楕円 68"/>
        <xdr:cNvSpPr/>
      </xdr:nvSpPr>
      <xdr:spPr bwMode="auto">
        <a:xfrm>
          <a:off x="4254500" y="2520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12500</xdr:rowOff>
    </xdr:from>
    <xdr:ext cx="762000" cy="259045"/>
    <xdr:sp macro="" textlink="">
      <xdr:nvSpPr>
        <xdr:cNvPr id="70" name="テキスト ボックス 69"/>
        <xdr:cNvSpPr txBox="1"/>
      </xdr:nvSpPr>
      <xdr:spPr>
        <a:xfrm>
          <a:off x="3924300" y="228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239,038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85003</xdr:rowOff>
    </xdr:from>
    <xdr:to>
      <xdr:col>3</xdr:col>
      <xdr:colOff>257175</xdr:colOff>
      <xdr:row>15</xdr:row>
      <xdr:rowOff>15153</xdr:rowOff>
    </xdr:to>
    <xdr:sp macro="" textlink="">
      <xdr:nvSpPr>
        <xdr:cNvPr id="71" name="円/楕円 70"/>
        <xdr:cNvSpPr/>
      </xdr:nvSpPr>
      <xdr:spPr bwMode="auto">
        <a:xfrm>
          <a:off x="3556000" y="2532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25330</xdr:rowOff>
    </xdr:from>
    <xdr:ext cx="762000" cy="259045"/>
    <xdr:sp macro="" textlink="">
      <xdr:nvSpPr>
        <xdr:cNvPr id="72" name="テキスト ボックス 71"/>
        <xdr:cNvSpPr txBox="1"/>
      </xdr:nvSpPr>
      <xdr:spPr>
        <a:xfrm>
          <a:off x="3225800" y="230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236,793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120253</xdr:rowOff>
    </xdr:from>
    <xdr:to>
      <xdr:col>2</xdr:col>
      <xdr:colOff>692150</xdr:colOff>
      <xdr:row>15</xdr:row>
      <xdr:rowOff>50403</xdr:rowOff>
    </xdr:to>
    <xdr:sp macro="" textlink="">
      <xdr:nvSpPr>
        <xdr:cNvPr id="73" name="円/楕円 72"/>
        <xdr:cNvSpPr/>
      </xdr:nvSpPr>
      <xdr:spPr bwMode="auto">
        <a:xfrm>
          <a:off x="2857500" y="2568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60580</xdr:rowOff>
    </xdr:from>
    <xdr:ext cx="762000" cy="259045"/>
    <xdr:sp macro="" textlink="">
      <xdr:nvSpPr>
        <xdr:cNvPr id="74" name="テキスト ボックス 73"/>
        <xdr:cNvSpPr txBox="1"/>
      </xdr:nvSpPr>
      <xdr:spPr>
        <a:xfrm>
          <a:off x="2527300" y="233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45945</xdr:rowOff>
    </xdr:from>
    <xdr:to>
      <xdr:col>4</xdr:col>
      <xdr:colOff>1117600</xdr:colOff>
      <xdr:row>36</xdr:row>
      <xdr:rowOff>134086</xdr:rowOff>
    </xdr:to>
    <xdr:cxnSp macro="">
      <xdr:nvCxnSpPr>
        <xdr:cNvPr id="109" name="直線コネクタ 108"/>
        <xdr:cNvCxnSpPr/>
      </xdr:nvCxnSpPr>
      <xdr:spPr bwMode="auto">
        <a:xfrm flipV="1">
          <a:off x="5003800" y="6999195"/>
          <a:ext cx="647700" cy="8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66236</xdr:rowOff>
    </xdr:from>
    <xdr:to>
      <xdr:col>4</xdr:col>
      <xdr:colOff>469900</xdr:colOff>
      <xdr:row>36</xdr:row>
      <xdr:rowOff>134086</xdr:rowOff>
    </xdr:to>
    <xdr:cxnSp macro="">
      <xdr:nvCxnSpPr>
        <xdr:cNvPr id="112" name="直線コネクタ 111"/>
        <xdr:cNvCxnSpPr/>
      </xdr:nvCxnSpPr>
      <xdr:spPr bwMode="auto">
        <a:xfrm>
          <a:off x="4305300" y="7019486"/>
          <a:ext cx="698500" cy="67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5352</xdr:rowOff>
    </xdr:from>
    <xdr:to>
      <xdr:col>3</xdr:col>
      <xdr:colOff>904875</xdr:colOff>
      <xdr:row>36</xdr:row>
      <xdr:rowOff>66236</xdr:rowOff>
    </xdr:to>
    <xdr:cxnSp macro="">
      <xdr:nvCxnSpPr>
        <xdr:cNvPr id="115" name="直線コネクタ 114"/>
        <xdr:cNvCxnSpPr/>
      </xdr:nvCxnSpPr>
      <xdr:spPr bwMode="auto">
        <a:xfrm>
          <a:off x="3606800" y="6958602"/>
          <a:ext cx="698500" cy="60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304219</xdr:rowOff>
    </xdr:from>
    <xdr:to>
      <xdr:col>3</xdr:col>
      <xdr:colOff>206375</xdr:colOff>
      <xdr:row>36</xdr:row>
      <xdr:rowOff>5352</xdr:rowOff>
    </xdr:to>
    <xdr:cxnSp macro="">
      <xdr:nvCxnSpPr>
        <xdr:cNvPr id="118" name="直線コネクタ 117"/>
        <xdr:cNvCxnSpPr/>
      </xdr:nvCxnSpPr>
      <xdr:spPr bwMode="auto">
        <a:xfrm>
          <a:off x="2908300" y="6914569"/>
          <a:ext cx="698500" cy="4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338045</xdr:rowOff>
    </xdr:from>
    <xdr:to>
      <xdr:col>5</xdr:col>
      <xdr:colOff>34925</xdr:colOff>
      <xdr:row>36</xdr:row>
      <xdr:rowOff>96745</xdr:rowOff>
    </xdr:to>
    <xdr:sp macro="" textlink="">
      <xdr:nvSpPr>
        <xdr:cNvPr id="128" name="円/楕円 127"/>
        <xdr:cNvSpPr/>
      </xdr:nvSpPr>
      <xdr:spPr bwMode="auto">
        <a:xfrm>
          <a:off x="5600700" y="6948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310122</xdr:rowOff>
    </xdr:from>
    <xdr:ext cx="762000" cy="259045"/>
    <xdr:sp macro="" textlink="">
      <xdr:nvSpPr>
        <xdr:cNvPr id="129" name="人口1人当たり決算額の推移該当値テキスト445"/>
        <xdr:cNvSpPr txBox="1"/>
      </xdr:nvSpPr>
      <xdr:spPr>
        <a:xfrm>
          <a:off x="5740400" y="692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26,196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83286</xdr:rowOff>
    </xdr:from>
    <xdr:to>
      <xdr:col>4</xdr:col>
      <xdr:colOff>520700</xdr:colOff>
      <xdr:row>37</xdr:row>
      <xdr:rowOff>13436</xdr:rowOff>
    </xdr:to>
    <xdr:sp macro="" textlink="">
      <xdr:nvSpPr>
        <xdr:cNvPr id="130" name="円/楕円 129"/>
        <xdr:cNvSpPr/>
      </xdr:nvSpPr>
      <xdr:spPr bwMode="auto">
        <a:xfrm>
          <a:off x="4953000" y="7036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169663</xdr:rowOff>
    </xdr:from>
    <xdr:ext cx="736600" cy="259045"/>
    <xdr:sp macro="" textlink="">
      <xdr:nvSpPr>
        <xdr:cNvPr id="131" name="テキスト ボックス 130"/>
        <xdr:cNvSpPr txBox="1"/>
      </xdr:nvSpPr>
      <xdr:spPr>
        <a:xfrm>
          <a:off x="4622800" y="712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18,099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15436</xdr:rowOff>
    </xdr:from>
    <xdr:to>
      <xdr:col>3</xdr:col>
      <xdr:colOff>955675</xdr:colOff>
      <xdr:row>36</xdr:row>
      <xdr:rowOff>117036</xdr:rowOff>
    </xdr:to>
    <xdr:sp macro="" textlink="">
      <xdr:nvSpPr>
        <xdr:cNvPr id="132" name="円/楕円 131"/>
        <xdr:cNvSpPr/>
      </xdr:nvSpPr>
      <xdr:spPr bwMode="auto">
        <a:xfrm>
          <a:off x="4254500" y="6968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101813</xdr:rowOff>
    </xdr:from>
    <xdr:ext cx="762000" cy="259045"/>
    <xdr:sp macro="" textlink="">
      <xdr:nvSpPr>
        <xdr:cNvPr id="133" name="テキスト ボックス 132"/>
        <xdr:cNvSpPr txBox="1"/>
      </xdr:nvSpPr>
      <xdr:spPr>
        <a:xfrm>
          <a:off x="3924300" y="705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297452</xdr:rowOff>
    </xdr:from>
    <xdr:to>
      <xdr:col>3</xdr:col>
      <xdr:colOff>257175</xdr:colOff>
      <xdr:row>36</xdr:row>
      <xdr:rowOff>56152</xdr:rowOff>
    </xdr:to>
    <xdr:sp macro="" textlink="">
      <xdr:nvSpPr>
        <xdr:cNvPr id="134" name="円/楕円 133"/>
        <xdr:cNvSpPr/>
      </xdr:nvSpPr>
      <xdr:spPr bwMode="auto">
        <a:xfrm>
          <a:off x="3556000" y="6907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40929</xdr:rowOff>
    </xdr:from>
    <xdr:ext cx="762000" cy="259045"/>
    <xdr:sp macro="" textlink="">
      <xdr:nvSpPr>
        <xdr:cNvPr id="135" name="テキスト ボックス 134"/>
        <xdr:cNvSpPr txBox="1"/>
      </xdr:nvSpPr>
      <xdr:spPr>
        <a:xfrm>
          <a:off x="3225800" y="699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253419</xdr:rowOff>
    </xdr:from>
    <xdr:to>
      <xdr:col>2</xdr:col>
      <xdr:colOff>692150</xdr:colOff>
      <xdr:row>36</xdr:row>
      <xdr:rowOff>12119</xdr:rowOff>
    </xdr:to>
    <xdr:sp macro="" textlink="">
      <xdr:nvSpPr>
        <xdr:cNvPr id="136" name="円/楕円 135"/>
        <xdr:cNvSpPr/>
      </xdr:nvSpPr>
      <xdr:spPr bwMode="auto">
        <a:xfrm>
          <a:off x="2857500" y="6863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339796</xdr:rowOff>
    </xdr:from>
    <xdr:ext cx="762000" cy="259045"/>
    <xdr:sp macro="" textlink="">
      <xdr:nvSpPr>
        <xdr:cNvPr id="137" name="テキスト ボックス 136"/>
        <xdr:cNvSpPr txBox="1"/>
      </xdr:nvSpPr>
      <xdr:spPr>
        <a:xfrm>
          <a:off x="2527300" y="695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6,236
6,177
259.19
8,373,612
8,108,414
241,843
4,377,422
7,430,670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64293</xdr:rowOff>
    </xdr:from>
    <xdr:to>
      <xdr:col>6</xdr:col>
      <xdr:colOff>511175</xdr:colOff>
      <xdr:row>32</xdr:row>
      <xdr:rowOff>100381</xdr:rowOff>
    </xdr:to>
    <xdr:cxnSp macro="">
      <xdr:nvCxnSpPr>
        <xdr:cNvPr id="61" name="直線コネクタ 60"/>
        <xdr:cNvCxnSpPr/>
      </xdr:nvCxnSpPr>
      <xdr:spPr>
        <a:xfrm>
          <a:off x="3797300" y="5550693"/>
          <a:ext cx="838200" cy="3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64293</xdr:rowOff>
    </xdr:from>
    <xdr:to>
      <xdr:col>5</xdr:col>
      <xdr:colOff>358775</xdr:colOff>
      <xdr:row>32</xdr:row>
      <xdr:rowOff>79129</xdr:rowOff>
    </xdr:to>
    <xdr:cxnSp macro="">
      <xdr:nvCxnSpPr>
        <xdr:cNvPr id="64" name="直線コネクタ 63"/>
        <xdr:cNvCxnSpPr/>
      </xdr:nvCxnSpPr>
      <xdr:spPr>
        <a:xfrm flipV="1">
          <a:off x="2908300" y="5550693"/>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79129</xdr:rowOff>
    </xdr:from>
    <xdr:to>
      <xdr:col>4</xdr:col>
      <xdr:colOff>155575</xdr:colOff>
      <xdr:row>32</xdr:row>
      <xdr:rowOff>104762</xdr:rowOff>
    </xdr:to>
    <xdr:cxnSp macro="">
      <xdr:nvCxnSpPr>
        <xdr:cNvPr id="67" name="直線コネクタ 66"/>
        <xdr:cNvCxnSpPr/>
      </xdr:nvCxnSpPr>
      <xdr:spPr>
        <a:xfrm flipV="1">
          <a:off x="2019300" y="5565529"/>
          <a:ext cx="889000" cy="2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104762</xdr:rowOff>
    </xdr:from>
    <xdr:to>
      <xdr:col>2</xdr:col>
      <xdr:colOff>638175</xdr:colOff>
      <xdr:row>32</xdr:row>
      <xdr:rowOff>145545</xdr:rowOff>
    </xdr:to>
    <xdr:cxnSp macro="">
      <xdr:nvCxnSpPr>
        <xdr:cNvPr id="70" name="直線コネクタ 69"/>
        <xdr:cNvCxnSpPr/>
      </xdr:nvCxnSpPr>
      <xdr:spPr>
        <a:xfrm flipV="1">
          <a:off x="1130300" y="5591162"/>
          <a:ext cx="889000" cy="4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49581</xdr:rowOff>
    </xdr:from>
    <xdr:to>
      <xdr:col>6</xdr:col>
      <xdr:colOff>561975</xdr:colOff>
      <xdr:row>32</xdr:row>
      <xdr:rowOff>151181</xdr:rowOff>
    </xdr:to>
    <xdr:sp macro="" textlink="">
      <xdr:nvSpPr>
        <xdr:cNvPr id="80" name="円/楕円 79"/>
        <xdr:cNvSpPr/>
      </xdr:nvSpPr>
      <xdr:spPr>
        <a:xfrm>
          <a:off x="4584700" y="553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72458</xdr:rowOff>
    </xdr:from>
    <xdr:ext cx="599010" cy="259045"/>
    <xdr:sp macro="" textlink="">
      <xdr:nvSpPr>
        <xdr:cNvPr id="81" name="人件費該当値テキスト"/>
        <xdr:cNvSpPr txBox="1"/>
      </xdr:nvSpPr>
      <xdr:spPr>
        <a:xfrm>
          <a:off x="4686300" y="538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200,160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13493</xdr:rowOff>
    </xdr:from>
    <xdr:to>
      <xdr:col>5</xdr:col>
      <xdr:colOff>409575</xdr:colOff>
      <xdr:row>32</xdr:row>
      <xdr:rowOff>115093</xdr:rowOff>
    </xdr:to>
    <xdr:sp macro="" textlink="">
      <xdr:nvSpPr>
        <xdr:cNvPr id="82" name="円/楕円 81"/>
        <xdr:cNvSpPr/>
      </xdr:nvSpPr>
      <xdr:spPr>
        <a:xfrm>
          <a:off x="3746500" y="54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131620</xdr:rowOff>
    </xdr:from>
    <xdr:ext cx="599010" cy="259045"/>
    <xdr:sp macro="" textlink="">
      <xdr:nvSpPr>
        <xdr:cNvPr id="83" name="テキスト ボックス 82"/>
        <xdr:cNvSpPr txBox="1"/>
      </xdr:nvSpPr>
      <xdr:spPr>
        <a:xfrm>
          <a:off x="3497794" y="52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204,896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28329</xdr:rowOff>
    </xdr:from>
    <xdr:to>
      <xdr:col>4</xdr:col>
      <xdr:colOff>206375</xdr:colOff>
      <xdr:row>32</xdr:row>
      <xdr:rowOff>129929</xdr:rowOff>
    </xdr:to>
    <xdr:sp macro="" textlink="">
      <xdr:nvSpPr>
        <xdr:cNvPr id="84" name="円/楕円 83"/>
        <xdr:cNvSpPr/>
      </xdr:nvSpPr>
      <xdr:spPr>
        <a:xfrm>
          <a:off x="2857500" y="551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146456</xdr:rowOff>
    </xdr:from>
    <xdr:ext cx="599010" cy="259045"/>
    <xdr:sp macro="" textlink="">
      <xdr:nvSpPr>
        <xdr:cNvPr id="85" name="テキスト ボックス 84"/>
        <xdr:cNvSpPr txBox="1"/>
      </xdr:nvSpPr>
      <xdr:spPr>
        <a:xfrm>
          <a:off x="2608794" y="528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202,949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53962</xdr:rowOff>
    </xdr:from>
    <xdr:to>
      <xdr:col>3</xdr:col>
      <xdr:colOff>3175</xdr:colOff>
      <xdr:row>32</xdr:row>
      <xdr:rowOff>155562</xdr:rowOff>
    </xdr:to>
    <xdr:sp macro="" textlink="">
      <xdr:nvSpPr>
        <xdr:cNvPr id="86" name="円/楕円 85"/>
        <xdr:cNvSpPr/>
      </xdr:nvSpPr>
      <xdr:spPr>
        <a:xfrm>
          <a:off x="1968500" y="554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639</xdr:rowOff>
    </xdr:from>
    <xdr:ext cx="599010" cy="259045"/>
    <xdr:sp macro="" textlink="">
      <xdr:nvSpPr>
        <xdr:cNvPr id="87" name="テキスト ボックス 86"/>
        <xdr:cNvSpPr txBox="1"/>
      </xdr:nvSpPr>
      <xdr:spPr>
        <a:xfrm>
          <a:off x="1719794" y="531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199,585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94745</xdr:rowOff>
    </xdr:from>
    <xdr:to>
      <xdr:col>1</xdr:col>
      <xdr:colOff>485775</xdr:colOff>
      <xdr:row>33</xdr:row>
      <xdr:rowOff>24895</xdr:rowOff>
    </xdr:to>
    <xdr:sp macro="" textlink="">
      <xdr:nvSpPr>
        <xdr:cNvPr id="88" name="円/楕円 87"/>
        <xdr:cNvSpPr/>
      </xdr:nvSpPr>
      <xdr:spPr>
        <a:xfrm>
          <a:off x="1079500" y="55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41422</xdr:rowOff>
    </xdr:from>
    <xdr:ext cx="599010" cy="259045"/>
    <xdr:sp macro="" textlink="">
      <xdr:nvSpPr>
        <xdr:cNvPr id="89" name="テキスト ボックス 88"/>
        <xdr:cNvSpPr txBox="1"/>
      </xdr:nvSpPr>
      <xdr:spPr>
        <a:xfrm>
          <a:off x="830794" y="535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120757</xdr:rowOff>
    </xdr:from>
    <xdr:to>
      <xdr:col>6</xdr:col>
      <xdr:colOff>511175</xdr:colOff>
      <xdr:row>54</xdr:row>
      <xdr:rowOff>143228</xdr:rowOff>
    </xdr:to>
    <xdr:cxnSp macro="">
      <xdr:nvCxnSpPr>
        <xdr:cNvPr id="119" name="直線コネクタ 118"/>
        <xdr:cNvCxnSpPr/>
      </xdr:nvCxnSpPr>
      <xdr:spPr>
        <a:xfrm flipV="1">
          <a:off x="3797300" y="9207607"/>
          <a:ext cx="838200" cy="19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143228</xdr:rowOff>
    </xdr:from>
    <xdr:to>
      <xdr:col>5</xdr:col>
      <xdr:colOff>358775</xdr:colOff>
      <xdr:row>55</xdr:row>
      <xdr:rowOff>49197</xdr:rowOff>
    </xdr:to>
    <xdr:cxnSp macro="">
      <xdr:nvCxnSpPr>
        <xdr:cNvPr id="122" name="直線コネクタ 121"/>
        <xdr:cNvCxnSpPr/>
      </xdr:nvCxnSpPr>
      <xdr:spPr>
        <a:xfrm flipV="1">
          <a:off x="2908300" y="9401528"/>
          <a:ext cx="889000" cy="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49197</xdr:rowOff>
    </xdr:from>
    <xdr:to>
      <xdr:col>4</xdr:col>
      <xdr:colOff>155575</xdr:colOff>
      <xdr:row>55</xdr:row>
      <xdr:rowOff>144485</xdr:rowOff>
    </xdr:to>
    <xdr:cxnSp macro="">
      <xdr:nvCxnSpPr>
        <xdr:cNvPr id="125" name="直線コネクタ 124"/>
        <xdr:cNvCxnSpPr/>
      </xdr:nvCxnSpPr>
      <xdr:spPr>
        <a:xfrm flipV="1">
          <a:off x="2019300" y="9478947"/>
          <a:ext cx="889000" cy="9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144485</xdr:rowOff>
    </xdr:from>
    <xdr:to>
      <xdr:col>2</xdr:col>
      <xdr:colOff>638175</xdr:colOff>
      <xdr:row>55</xdr:row>
      <xdr:rowOff>156784</xdr:rowOff>
    </xdr:to>
    <xdr:cxnSp macro="">
      <xdr:nvCxnSpPr>
        <xdr:cNvPr id="128" name="直線コネクタ 127"/>
        <xdr:cNvCxnSpPr/>
      </xdr:nvCxnSpPr>
      <xdr:spPr>
        <a:xfrm flipV="1">
          <a:off x="1130300" y="9574235"/>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69957</xdr:rowOff>
    </xdr:from>
    <xdr:to>
      <xdr:col>6</xdr:col>
      <xdr:colOff>561975</xdr:colOff>
      <xdr:row>54</xdr:row>
      <xdr:rowOff>107</xdr:rowOff>
    </xdr:to>
    <xdr:sp macro="" textlink="">
      <xdr:nvSpPr>
        <xdr:cNvPr id="138" name="円/楕円 137"/>
        <xdr:cNvSpPr/>
      </xdr:nvSpPr>
      <xdr:spPr>
        <a:xfrm>
          <a:off x="4584700" y="91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92834</xdr:rowOff>
    </xdr:from>
    <xdr:ext cx="599010" cy="259045"/>
    <xdr:sp macro="" textlink="">
      <xdr:nvSpPr>
        <xdr:cNvPr id="139" name="物件費該当値テキスト"/>
        <xdr:cNvSpPr txBox="1"/>
      </xdr:nvSpPr>
      <xdr:spPr>
        <a:xfrm>
          <a:off x="4686300" y="900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174,986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92428</xdr:rowOff>
    </xdr:from>
    <xdr:to>
      <xdr:col>5</xdr:col>
      <xdr:colOff>409575</xdr:colOff>
      <xdr:row>55</xdr:row>
      <xdr:rowOff>22578</xdr:rowOff>
    </xdr:to>
    <xdr:sp macro="" textlink="">
      <xdr:nvSpPr>
        <xdr:cNvPr id="140" name="円/楕円 139"/>
        <xdr:cNvSpPr/>
      </xdr:nvSpPr>
      <xdr:spPr>
        <a:xfrm>
          <a:off x="3746500" y="935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39105</xdr:rowOff>
    </xdr:from>
    <xdr:ext cx="599010" cy="259045"/>
    <xdr:sp macro="" textlink="">
      <xdr:nvSpPr>
        <xdr:cNvPr id="141" name="テキスト ボックス 140"/>
        <xdr:cNvSpPr txBox="1"/>
      </xdr:nvSpPr>
      <xdr:spPr>
        <a:xfrm>
          <a:off x="3497794" y="912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149,537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169847</xdr:rowOff>
    </xdr:from>
    <xdr:to>
      <xdr:col>4</xdr:col>
      <xdr:colOff>206375</xdr:colOff>
      <xdr:row>55</xdr:row>
      <xdr:rowOff>99997</xdr:rowOff>
    </xdr:to>
    <xdr:sp macro="" textlink="">
      <xdr:nvSpPr>
        <xdr:cNvPr id="142" name="円/楕円 141"/>
        <xdr:cNvSpPr/>
      </xdr:nvSpPr>
      <xdr:spPr>
        <a:xfrm>
          <a:off x="2857500" y="94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116524</xdr:rowOff>
    </xdr:from>
    <xdr:ext cx="599010" cy="259045"/>
    <xdr:sp macro="" textlink="">
      <xdr:nvSpPr>
        <xdr:cNvPr id="143" name="テキスト ボックス 142"/>
        <xdr:cNvSpPr txBox="1"/>
      </xdr:nvSpPr>
      <xdr:spPr>
        <a:xfrm>
          <a:off x="2608794" y="920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139,377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93685</xdr:rowOff>
    </xdr:from>
    <xdr:to>
      <xdr:col>3</xdr:col>
      <xdr:colOff>3175</xdr:colOff>
      <xdr:row>56</xdr:row>
      <xdr:rowOff>23835</xdr:rowOff>
    </xdr:to>
    <xdr:sp macro="" textlink="">
      <xdr:nvSpPr>
        <xdr:cNvPr id="144" name="円/楕円 143"/>
        <xdr:cNvSpPr/>
      </xdr:nvSpPr>
      <xdr:spPr>
        <a:xfrm>
          <a:off x="1968500" y="952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40362</xdr:rowOff>
    </xdr:from>
    <xdr:ext cx="599010" cy="259045"/>
    <xdr:sp macro="" textlink="">
      <xdr:nvSpPr>
        <xdr:cNvPr id="145" name="テキスト ボックス 144"/>
        <xdr:cNvSpPr txBox="1"/>
      </xdr:nvSpPr>
      <xdr:spPr>
        <a:xfrm>
          <a:off x="1719794" y="929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126,872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105984</xdr:rowOff>
    </xdr:from>
    <xdr:to>
      <xdr:col>1</xdr:col>
      <xdr:colOff>485775</xdr:colOff>
      <xdr:row>56</xdr:row>
      <xdr:rowOff>36134</xdr:rowOff>
    </xdr:to>
    <xdr:sp macro="" textlink="">
      <xdr:nvSpPr>
        <xdr:cNvPr id="146" name="円/楕円 145"/>
        <xdr:cNvSpPr/>
      </xdr:nvSpPr>
      <xdr:spPr>
        <a:xfrm>
          <a:off x="1079500" y="95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52661</xdr:rowOff>
    </xdr:from>
    <xdr:ext cx="599010" cy="259045"/>
    <xdr:sp macro="" textlink="">
      <xdr:nvSpPr>
        <xdr:cNvPr id="147" name="テキスト ボックス 146"/>
        <xdr:cNvSpPr txBox="1"/>
      </xdr:nvSpPr>
      <xdr:spPr>
        <a:xfrm>
          <a:off x="830794" y="931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126784</xdr:rowOff>
    </xdr:from>
    <xdr:to>
      <xdr:col>6</xdr:col>
      <xdr:colOff>511175</xdr:colOff>
      <xdr:row>76</xdr:row>
      <xdr:rowOff>56536</xdr:rowOff>
    </xdr:to>
    <xdr:cxnSp macro="">
      <xdr:nvCxnSpPr>
        <xdr:cNvPr id="174" name="直線コネクタ 173"/>
        <xdr:cNvCxnSpPr/>
      </xdr:nvCxnSpPr>
      <xdr:spPr>
        <a:xfrm flipV="1">
          <a:off x="3797300" y="12985534"/>
          <a:ext cx="838200" cy="10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56536</xdr:rowOff>
    </xdr:from>
    <xdr:to>
      <xdr:col>5</xdr:col>
      <xdr:colOff>358775</xdr:colOff>
      <xdr:row>76</xdr:row>
      <xdr:rowOff>64627</xdr:rowOff>
    </xdr:to>
    <xdr:cxnSp macro="">
      <xdr:nvCxnSpPr>
        <xdr:cNvPr id="177" name="直線コネクタ 176"/>
        <xdr:cNvCxnSpPr/>
      </xdr:nvCxnSpPr>
      <xdr:spPr>
        <a:xfrm flipV="1">
          <a:off x="2908300" y="13086736"/>
          <a:ext cx="889000" cy="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64627</xdr:rowOff>
    </xdr:from>
    <xdr:to>
      <xdr:col>4</xdr:col>
      <xdr:colOff>155575</xdr:colOff>
      <xdr:row>77</xdr:row>
      <xdr:rowOff>13764</xdr:rowOff>
    </xdr:to>
    <xdr:cxnSp macro="">
      <xdr:nvCxnSpPr>
        <xdr:cNvPr id="180" name="直線コネクタ 179"/>
        <xdr:cNvCxnSpPr/>
      </xdr:nvCxnSpPr>
      <xdr:spPr>
        <a:xfrm flipV="1">
          <a:off x="2019300" y="13094827"/>
          <a:ext cx="889000" cy="1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39115</xdr:rowOff>
    </xdr:from>
    <xdr:to>
      <xdr:col>2</xdr:col>
      <xdr:colOff>638175</xdr:colOff>
      <xdr:row>77</xdr:row>
      <xdr:rowOff>13764</xdr:rowOff>
    </xdr:to>
    <xdr:cxnSp macro="">
      <xdr:nvCxnSpPr>
        <xdr:cNvPr id="183" name="直線コネクタ 182"/>
        <xdr:cNvCxnSpPr/>
      </xdr:nvCxnSpPr>
      <xdr:spPr>
        <a:xfrm>
          <a:off x="1130300" y="13069315"/>
          <a:ext cx="889000" cy="14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75984</xdr:rowOff>
    </xdr:from>
    <xdr:to>
      <xdr:col>6</xdr:col>
      <xdr:colOff>561975</xdr:colOff>
      <xdr:row>76</xdr:row>
      <xdr:rowOff>6133</xdr:rowOff>
    </xdr:to>
    <xdr:sp macro="" textlink="">
      <xdr:nvSpPr>
        <xdr:cNvPr id="193" name="円/楕円 192"/>
        <xdr:cNvSpPr/>
      </xdr:nvSpPr>
      <xdr:spPr>
        <a:xfrm>
          <a:off x="4584700" y="129347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98861</xdr:rowOff>
    </xdr:from>
    <xdr:ext cx="534377" cy="259045"/>
    <xdr:sp macro="" textlink="">
      <xdr:nvSpPr>
        <xdr:cNvPr id="194" name="維持補修費該当値テキスト"/>
        <xdr:cNvSpPr txBox="1"/>
      </xdr:nvSpPr>
      <xdr:spPr>
        <a:xfrm>
          <a:off x="4686300" y="127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23,065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5736</xdr:rowOff>
    </xdr:from>
    <xdr:to>
      <xdr:col>5</xdr:col>
      <xdr:colOff>409575</xdr:colOff>
      <xdr:row>76</xdr:row>
      <xdr:rowOff>107336</xdr:rowOff>
    </xdr:to>
    <xdr:sp macro="" textlink="">
      <xdr:nvSpPr>
        <xdr:cNvPr id="195" name="円/楕円 194"/>
        <xdr:cNvSpPr/>
      </xdr:nvSpPr>
      <xdr:spPr>
        <a:xfrm>
          <a:off x="3746500" y="130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123862</xdr:rowOff>
    </xdr:from>
    <xdr:ext cx="534377" cy="259045"/>
    <xdr:sp macro="" textlink="">
      <xdr:nvSpPr>
        <xdr:cNvPr id="196" name="テキスト ボックス 195"/>
        <xdr:cNvSpPr txBox="1"/>
      </xdr:nvSpPr>
      <xdr:spPr>
        <a:xfrm>
          <a:off x="3530111" y="128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13827</xdr:rowOff>
    </xdr:from>
    <xdr:to>
      <xdr:col>4</xdr:col>
      <xdr:colOff>206375</xdr:colOff>
      <xdr:row>76</xdr:row>
      <xdr:rowOff>115427</xdr:rowOff>
    </xdr:to>
    <xdr:sp macro="" textlink="">
      <xdr:nvSpPr>
        <xdr:cNvPr id="197" name="円/楕円 196"/>
        <xdr:cNvSpPr/>
      </xdr:nvSpPr>
      <xdr:spPr>
        <a:xfrm>
          <a:off x="2857500" y="1304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131955</xdr:rowOff>
    </xdr:from>
    <xdr:ext cx="534377" cy="259045"/>
    <xdr:sp macro="" textlink="">
      <xdr:nvSpPr>
        <xdr:cNvPr id="198" name="テキスト ボックス 197"/>
        <xdr:cNvSpPr txBox="1"/>
      </xdr:nvSpPr>
      <xdr:spPr>
        <a:xfrm>
          <a:off x="2641111" y="1281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134414</xdr:rowOff>
    </xdr:from>
    <xdr:to>
      <xdr:col>3</xdr:col>
      <xdr:colOff>3175</xdr:colOff>
      <xdr:row>77</xdr:row>
      <xdr:rowOff>64564</xdr:rowOff>
    </xdr:to>
    <xdr:sp macro="" textlink="">
      <xdr:nvSpPr>
        <xdr:cNvPr id="199" name="円/楕円 198"/>
        <xdr:cNvSpPr/>
      </xdr:nvSpPr>
      <xdr:spPr>
        <a:xfrm>
          <a:off x="1968500" y="131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55691</xdr:rowOff>
    </xdr:from>
    <xdr:ext cx="534377" cy="259045"/>
    <xdr:sp macro="" textlink="">
      <xdr:nvSpPr>
        <xdr:cNvPr id="200" name="テキスト ボックス 199"/>
        <xdr:cNvSpPr txBox="1"/>
      </xdr:nvSpPr>
      <xdr:spPr>
        <a:xfrm>
          <a:off x="1752111" y="1325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159765</xdr:rowOff>
    </xdr:from>
    <xdr:to>
      <xdr:col>1</xdr:col>
      <xdr:colOff>485775</xdr:colOff>
      <xdr:row>76</xdr:row>
      <xdr:rowOff>89915</xdr:rowOff>
    </xdr:to>
    <xdr:sp macro="" textlink="">
      <xdr:nvSpPr>
        <xdr:cNvPr id="201" name="円/楕円 200"/>
        <xdr:cNvSpPr/>
      </xdr:nvSpPr>
      <xdr:spPr>
        <a:xfrm>
          <a:off x="1079500" y="130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106443</xdr:rowOff>
    </xdr:from>
    <xdr:ext cx="534377" cy="259045"/>
    <xdr:sp macro="" textlink="">
      <xdr:nvSpPr>
        <xdr:cNvPr id="202" name="テキスト ボックス 201"/>
        <xdr:cNvSpPr txBox="1"/>
      </xdr:nvSpPr>
      <xdr:spPr>
        <a:xfrm>
          <a:off x="863111" y="1279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75512</xdr:rowOff>
    </xdr:from>
    <xdr:to>
      <xdr:col>6</xdr:col>
      <xdr:colOff>511175</xdr:colOff>
      <xdr:row>97</xdr:row>
      <xdr:rowOff>44407</xdr:rowOff>
    </xdr:to>
    <xdr:cxnSp macro="">
      <xdr:nvCxnSpPr>
        <xdr:cNvPr id="234" name="直線コネクタ 233"/>
        <xdr:cNvCxnSpPr/>
      </xdr:nvCxnSpPr>
      <xdr:spPr>
        <a:xfrm flipV="1">
          <a:off x="3797300" y="16534712"/>
          <a:ext cx="838200" cy="14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44407</xdr:rowOff>
    </xdr:from>
    <xdr:to>
      <xdr:col>5</xdr:col>
      <xdr:colOff>358775</xdr:colOff>
      <xdr:row>97</xdr:row>
      <xdr:rowOff>44504</xdr:rowOff>
    </xdr:to>
    <xdr:cxnSp macro="">
      <xdr:nvCxnSpPr>
        <xdr:cNvPr id="237" name="直線コネクタ 236"/>
        <xdr:cNvCxnSpPr/>
      </xdr:nvCxnSpPr>
      <xdr:spPr>
        <a:xfrm flipV="1">
          <a:off x="2908300" y="16675057"/>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44504</xdr:rowOff>
    </xdr:from>
    <xdr:to>
      <xdr:col>4</xdr:col>
      <xdr:colOff>155575</xdr:colOff>
      <xdr:row>97</xdr:row>
      <xdr:rowOff>155522</xdr:rowOff>
    </xdr:to>
    <xdr:cxnSp macro="">
      <xdr:nvCxnSpPr>
        <xdr:cNvPr id="240" name="直線コネクタ 239"/>
        <xdr:cNvCxnSpPr/>
      </xdr:nvCxnSpPr>
      <xdr:spPr>
        <a:xfrm flipV="1">
          <a:off x="2019300" y="16675154"/>
          <a:ext cx="889000" cy="1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152110</xdr:rowOff>
    </xdr:from>
    <xdr:to>
      <xdr:col>2</xdr:col>
      <xdr:colOff>638175</xdr:colOff>
      <xdr:row>97</xdr:row>
      <xdr:rowOff>155522</xdr:rowOff>
    </xdr:to>
    <xdr:cxnSp macro="">
      <xdr:nvCxnSpPr>
        <xdr:cNvPr id="243" name="直線コネクタ 242"/>
        <xdr:cNvCxnSpPr/>
      </xdr:nvCxnSpPr>
      <xdr:spPr>
        <a:xfrm>
          <a:off x="1130300" y="16782760"/>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24712</xdr:rowOff>
    </xdr:from>
    <xdr:to>
      <xdr:col>6</xdr:col>
      <xdr:colOff>561975</xdr:colOff>
      <xdr:row>96</xdr:row>
      <xdr:rowOff>126312</xdr:rowOff>
    </xdr:to>
    <xdr:sp macro="" textlink="">
      <xdr:nvSpPr>
        <xdr:cNvPr id="253" name="円/楕円 252"/>
        <xdr:cNvSpPr/>
      </xdr:nvSpPr>
      <xdr:spPr>
        <a:xfrm>
          <a:off x="4584700" y="1648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47589</xdr:rowOff>
    </xdr:from>
    <xdr:ext cx="534377" cy="259045"/>
    <xdr:sp macro="" textlink="">
      <xdr:nvSpPr>
        <xdr:cNvPr id="254" name="扶助費該当値テキスト"/>
        <xdr:cNvSpPr txBox="1"/>
      </xdr:nvSpPr>
      <xdr:spPr>
        <a:xfrm>
          <a:off x="4686300" y="1633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72,931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165057</xdr:rowOff>
    </xdr:from>
    <xdr:to>
      <xdr:col>5</xdr:col>
      <xdr:colOff>409575</xdr:colOff>
      <xdr:row>97</xdr:row>
      <xdr:rowOff>95207</xdr:rowOff>
    </xdr:to>
    <xdr:sp macro="" textlink="">
      <xdr:nvSpPr>
        <xdr:cNvPr id="255" name="円/楕円 254"/>
        <xdr:cNvSpPr/>
      </xdr:nvSpPr>
      <xdr:spPr>
        <a:xfrm>
          <a:off x="3746500" y="166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86334</xdr:rowOff>
    </xdr:from>
    <xdr:ext cx="534377" cy="259045"/>
    <xdr:sp macro="" textlink="">
      <xdr:nvSpPr>
        <xdr:cNvPr id="256" name="テキスト ボックス 255"/>
        <xdr:cNvSpPr txBox="1"/>
      </xdr:nvSpPr>
      <xdr:spPr>
        <a:xfrm>
          <a:off x="3530111" y="1671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165154</xdr:rowOff>
    </xdr:from>
    <xdr:to>
      <xdr:col>4</xdr:col>
      <xdr:colOff>206375</xdr:colOff>
      <xdr:row>97</xdr:row>
      <xdr:rowOff>95304</xdr:rowOff>
    </xdr:to>
    <xdr:sp macro="" textlink="">
      <xdr:nvSpPr>
        <xdr:cNvPr id="257" name="円/楕円 256"/>
        <xdr:cNvSpPr/>
      </xdr:nvSpPr>
      <xdr:spPr>
        <a:xfrm>
          <a:off x="2857500" y="1662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111831</xdr:rowOff>
    </xdr:from>
    <xdr:ext cx="534377" cy="259045"/>
    <xdr:sp macro="" textlink="">
      <xdr:nvSpPr>
        <xdr:cNvPr id="258" name="テキスト ボックス 257"/>
        <xdr:cNvSpPr txBox="1"/>
      </xdr:nvSpPr>
      <xdr:spPr>
        <a:xfrm>
          <a:off x="2641111" y="16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104722</xdr:rowOff>
    </xdr:from>
    <xdr:to>
      <xdr:col>3</xdr:col>
      <xdr:colOff>3175</xdr:colOff>
      <xdr:row>98</xdr:row>
      <xdr:rowOff>34872</xdr:rowOff>
    </xdr:to>
    <xdr:sp macro="" textlink="">
      <xdr:nvSpPr>
        <xdr:cNvPr id="259" name="円/楕円 258"/>
        <xdr:cNvSpPr/>
      </xdr:nvSpPr>
      <xdr:spPr>
        <a:xfrm>
          <a:off x="1968500" y="1673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51399</xdr:rowOff>
    </xdr:from>
    <xdr:ext cx="534377" cy="259045"/>
    <xdr:sp macro="" textlink="">
      <xdr:nvSpPr>
        <xdr:cNvPr id="260" name="テキスト ボックス 259"/>
        <xdr:cNvSpPr txBox="1"/>
      </xdr:nvSpPr>
      <xdr:spPr>
        <a:xfrm>
          <a:off x="1752111" y="1651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101310</xdr:rowOff>
    </xdr:from>
    <xdr:to>
      <xdr:col>1</xdr:col>
      <xdr:colOff>485775</xdr:colOff>
      <xdr:row>98</xdr:row>
      <xdr:rowOff>31460</xdr:rowOff>
    </xdr:to>
    <xdr:sp macro="" textlink="">
      <xdr:nvSpPr>
        <xdr:cNvPr id="261" name="円/楕円 260"/>
        <xdr:cNvSpPr/>
      </xdr:nvSpPr>
      <xdr:spPr>
        <a:xfrm>
          <a:off x="1079500" y="167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47987</xdr:rowOff>
    </xdr:from>
    <xdr:ext cx="534377" cy="259045"/>
    <xdr:sp macro="" textlink="">
      <xdr:nvSpPr>
        <xdr:cNvPr id="262" name="テキスト ボックス 261"/>
        <xdr:cNvSpPr txBox="1"/>
      </xdr:nvSpPr>
      <xdr:spPr>
        <a:xfrm>
          <a:off x="863111" y="165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134176</xdr:rowOff>
    </xdr:from>
    <xdr:to>
      <xdr:col>15</xdr:col>
      <xdr:colOff>180975</xdr:colOff>
      <xdr:row>35</xdr:row>
      <xdr:rowOff>23449</xdr:rowOff>
    </xdr:to>
    <xdr:cxnSp macro="">
      <xdr:nvCxnSpPr>
        <xdr:cNvPr id="291" name="直線コネクタ 290"/>
        <xdr:cNvCxnSpPr/>
      </xdr:nvCxnSpPr>
      <xdr:spPr>
        <a:xfrm flipV="1">
          <a:off x="9639300" y="5620576"/>
          <a:ext cx="838200" cy="40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23449</xdr:rowOff>
    </xdr:from>
    <xdr:to>
      <xdr:col>14</xdr:col>
      <xdr:colOff>28575</xdr:colOff>
      <xdr:row>35</xdr:row>
      <xdr:rowOff>60810</xdr:rowOff>
    </xdr:to>
    <xdr:cxnSp macro="">
      <xdr:nvCxnSpPr>
        <xdr:cNvPr id="294" name="直線コネクタ 293"/>
        <xdr:cNvCxnSpPr/>
      </xdr:nvCxnSpPr>
      <xdr:spPr>
        <a:xfrm flipV="1">
          <a:off x="8750300" y="6024199"/>
          <a:ext cx="889000" cy="3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60810</xdr:rowOff>
    </xdr:from>
    <xdr:to>
      <xdr:col>12</xdr:col>
      <xdr:colOff>511175</xdr:colOff>
      <xdr:row>36</xdr:row>
      <xdr:rowOff>23404</xdr:rowOff>
    </xdr:to>
    <xdr:cxnSp macro="">
      <xdr:nvCxnSpPr>
        <xdr:cNvPr id="297" name="直線コネクタ 296"/>
        <xdr:cNvCxnSpPr/>
      </xdr:nvCxnSpPr>
      <xdr:spPr>
        <a:xfrm flipV="1">
          <a:off x="7861300" y="6061560"/>
          <a:ext cx="889000" cy="13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91896</xdr:rowOff>
    </xdr:from>
    <xdr:to>
      <xdr:col>11</xdr:col>
      <xdr:colOff>307975</xdr:colOff>
      <xdr:row>36</xdr:row>
      <xdr:rowOff>23404</xdr:rowOff>
    </xdr:to>
    <xdr:cxnSp macro="">
      <xdr:nvCxnSpPr>
        <xdr:cNvPr id="300" name="直線コネクタ 299"/>
        <xdr:cNvCxnSpPr/>
      </xdr:nvCxnSpPr>
      <xdr:spPr>
        <a:xfrm>
          <a:off x="6972300" y="6092646"/>
          <a:ext cx="889000" cy="10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83376</xdr:rowOff>
    </xdr:from>
    <xdr:to>
      <xdr:col>15</xdr:col>
      <xdr:colOff>231775</xdr:colOff>
      <xdr:row>33</xdr:row>
      <xdr:rowOff>13526</xdr:rowOff>
    </xdr:to>
    <xdr:sp macro="" textlink="">
      <xdr:nvSpPr>
        <xdr:cNvPr id="310" name="円/楕円 309"/>
        <xdr:cNvSpPr/>
      </xdr:nvSpPr>
      <xdr:spPr>
        <a:xfrm>
          <a:off x="10426700" y="556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106253</xdr:rowOff>
    </xdr:from>
    <xdr:ext cx="599010" cy="259045"/>
    <xdr:sp macro="" textlink="">
      <xdr:nvSpPr>
        <xdr:cNvPr id="311" name="補助費等該当値テキスト"/>
        <xdr:cNvSpPr txBox="1"/>
      </xdr:nvSpPr>
      <xdr:spPr>
        <a:xfrm>
          <a:off x="10528300" y="542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291,450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144099</xdr:rowOff>
    </xdr:from>
    <xdr:to>
      <xdr:col>14</xdr:col>
      <xdr:colOff>79375</xdr:colOff>
      <xdr:row>35</xdr:row>
      <xdr:rowOff>74249</xdr:rowOff>
    </xdr:to>
    <xdr:sp macro="" textlink="">
      <xdr:nvSpPr>
        <xdr:cNvPr id="312" name="円/楕円 311"/>
        <xdr:cNvSpPr/>
      </xdr:nvSpPr>
      <xdr:spPr>
        <a:xfrm>
          <a:off x="9588500" y="59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90776</xdr:rowOff>
    </xdr:from>
    <xdr:ext cx="599010" cy="259045"/>
    <xdr:sp macro="" textlink="">
      <xdr:nvSpPr>
        <xdr:cNvPr id="313" name="テキスト ボックス 312"/>
        <xdr:cNvSpPr txBox="1"/>
      </xdr:nvSpPr>
      <xdr:spPr>
        <a:xfrm>
          <a:off x="9339794" y="574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185,512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10010</xdr:rowOff>
    </xdr:from>
    <xdr:to>
      <xdr:col>12</xdr:col>
      <xdr:colOff>561975</xdr:colOff>
      <xdr:row>35</xdr:row>
      <xdr:rowOff>111610</xdr:rowOff>
    </xdr:to>
    <xdr:sp macro="" textlink="">
      <xdr:nvSpPr>
        <xdr:cNvPr id="314" name="円/楕円 313"/>
        <xdr:cNvSpPr/>
      </xdr:nvSpPr>
      <xdr:spPr>
        <a:xfrm>
          <a:off x="8699500" y="601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128137</xdr:rowOff>
    </xdr:from>
    <xdr:ext cx="599010" cy="259045"/>
    <xdr:sp macro="" textlink="">
      <xdr:nvSpPr>
        <xdr:cNvPr id="315" name="テキスト ボックス 314"/>
        <xdr:cNvSpPr txBox="1"/>
      </xdr:nvSpPr>
      <xdr:spPr>
        <a:xfrm>
          <a:off x="8450794" y="578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175,706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144054</xdr:rowOff>
    </xdr:from>
    <xdr:to>
      <xdr:col>11</xdr:col>
      <xdr:colOff>358775</xdr:colOff>
      <xdr:row>36</xdr:row>
      <xdr:rowOff>74204</xdr:rowOff>
    </xdr:to>
    <xdr:sp macro="" textlink="">
      <xdr:nvSpPr>
        <xdr:cNvPr id="316" name="円/楕円 315"/>
        <xdr:cNvSpPr/>
      </xdr:nvSpPr>
      <xdr:spPr>
        <a:xfrm>
          <a:off x="7810500" y="614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90731</xdr:rowOff>
    </xdr:from>
    <xdr:ext cx="599010" cy="259045"/>
    <xdr:sp macro="" textlink="">
      <xdr:nvSpPr>
        <xdr:cNvPr id="317" name="テキスト ボックス 316"/>
        <xdr:cNvSpPr txBox="1"/>
      </xdr:nvSpPr>
      <xdr:spPr>
        <a:xfrm>
          <a:off x="7561794" y="592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140,524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41096</xdr:rowOff>
    </xdr:from>
    <xdr:to>
      <xdr:col>10</xdr:col>
      <xdr:colOff>155575</xdr:colOff>
      <xdr:row>35</xdr:row>
      <xdr:rowOff>142696</xdr:rowOff>
    </xdr:to>
    <xdr:sp macro="" textlink="">
      <xdr:nvSpPr>
        <xdr:cNvPr id="318" name="円/楕円 317"/>
        <xdr:cNvSpPr/>
      </xdr:nvSpPr>
      <xdr:spPr>
        <a:xfrm>
          <a:off x="6921500" y="60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159223</xdr:rowOff>
    </xdr:from>
    <xdr:ext cx="599010" cy="259045"/>
    <xdr:sp macro="" textlink="">
      <xdr:nvSpPr>
        <xdr:cNvPr id="319" name="テキスト ボックス 318"/>
        <xdr:cNvSpPr txBox="1"/>
      </xdr:nvSpPr>
      <xdr:spPr>
        <a:xfrm>
          <a:off x="6672794" y="581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102712</xdr:rowOff>
    </xdr:from>
    <xdr:to>
      <xdr:col>15</xdr:col>
      <xdr:colOff>180975</xdr:colOff>
      <xdr:row>54</xdr:row>
      <xdr:rowOff>126977</xdr:rowOff>
    </xdr:to>
    <xdr:cxnSp macro="">
      <xdr:nvCxnSpPr>
        <xdr:cNvPr id="350" name="直線コネクタ 349"/>
        <xdr:cNvCxnSpPr/>
      </xdr:nvCxnSpPr>
      <xdr:spPr>
        <a:xfrm>
          <a:off x="9639300" y="9361012"/>
          <a:ext cx="838200" cy="2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102712</xdr:rowOff>
    </xdr:from>
    <xdr:to>
      <xdr:col>14</xdr:col>
      <xdr:colOff>28575</xdr:colOff>
      <xdr:row>55</xdr:row>
      <xdr:rowOff>74490</xdr:rowOff>
    </xdr:to>
    <xdr:cxnSp macro="">
      <xdr:nvCxnSpPr>
        <xdr:cNvPr id="353" name="直線コネクタ 352"/>
        <xdr:cNvCxnSpPr/>
      </xdr:nvCxnSpPr>
      <xdr:spPr>
        <a:xfrm flipV="1">
          <a:off x="8750300" y="9361012"/>
          <a:ext cx="889000" cy="14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27826</xdr:rowOff>
    </xdr:from>
    <xdr:to>
      <xdr:col>12</xdr:col>
      <xdr:colOff>511175</xdr:colOff>
      <xdr:row>55</xdr:row>
      <xdr:rowOff>74490</xdr:rowOff>
    </xdr:to>
    <xdr:cxnSp macro="">
      <xdr:nvCxnSpPr>
        <xdr:cNvPr id="356" name="直線コネクタ 355"/>
        <xdr:cNvCxnSpPr/>
      </xdr:nvCxnSpPr>
      <xdr:spPr>
        <a:xfrm>
          <a:off x="7861300" y="9286126"/>
          <a:ext cx="889000" cy="2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81451</xdr:rowOff>
    </xdr:from>
    <xdr:ext cx="599010" cy="259045"/>
    <xdr:sp macro="" textlink="">
      <xdr:nvSpPr>
        <xdr:cNvPr id="358" name="テキスト ボックス 357"/>
        <xdr:cNvSpPr txBox="1"/>
      </xdr:nvSpPr>
      <xdr:spPr>
        <a:xfrm>
          <a:off x="8450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27826</xdr:rowOff>
    </xdr:from>
    <xdr:to>
      <xdr:col>11</xdr:col>
      <xdr:colOff>307975</xdr:colOff>
      <xdr:row>55</xdr:row>
      <xdr:rowOff>104434</xdr:rowOff>
    </xdr:to>
    <xdr:cxnSp macro="">
      <xdr:nvCxnSpPr>
        <xdr:cNvPr id="359" name="直線コネクタ 358"/>
        <xdr:cNvCxnSpPr/>
      </xdr:nvCxnSpPr>
      <xdr:spPr>
        <a:xfrm flipV="1">
          <a:off x="6972300" y="9286126"/>
          <a:ext cx="889000" cy="24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4818</xdr:rowOff>
    </xdr:from>
    <xdr:ext cx="599010" cy="259045"/>
    <xdr:sp macro="" textlink="">
      <xdr:nvSpPr>
        <xdr:cNvPr id="363" name="テキスト ボックス 362"/>
        <xdr:cNvSpPr txBox="1"/>
      </xdr:nvSpPr>
      <xdr:spPr>
        <a:xfrm>
          <a:off x="6672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76177</xdr:rowOff>
    </xdr:from>
    <xdr:to>
      <xdr:col>15</xdr:col>
      <xdr:colOff>231775</xdr:colOff>
      <xdr:row>55</xdr:row>
      <xdr:rowOff>6327</xdr:rowOff>
    </xdr:to>
    <xdr:sp macro="" textlink="">
      <xdr:nvSpPr>
        <xdr:cNvPr id="369" name="円/楕円 368"/>
        <xdr:cNvSpPr/>
      </xdr:nvSpPr>
      <xdr:spPr>
        <a:xfrm>
          <a:off x="10426700" y="93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99054</xdr:rowOff>
    </xdr:from>
    <xdr:ext cx="599010" cy="259045"/>
    <xdr:sp macro="" textlink="">
      <xdr:nvSpPr>
        <xdr:cNvPr id="370" name="普通建設事業費該当値テキスト"/>
        <xdr:cNvSpPr txBox="1"/>
      </xdr:nvSpPr>
      <xdr:spPr>
        <a:xfrm>
          <a:off x="10528300" y="918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253,896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51912</xdr:rowOff>
    </xdr:from>
    <xdr:to>
      <xdr:col>14</xdr:col>
      <xdr:colOff>79375</xdr:colOff>
      <xdr:row>54</xdr:row>
      <xdr:rowOff>153512</xdr:rowOff>
    </xdr:to>
    <xdr:sp macro="" textlink="">
      <xdr:nvSpPr>
        <xdr:cNvPr id="371" name="円/楕円 370"/>
        <xdr:cNvSpPr/>
      </xdr:nvSpPr>
      <xdr:spPr>
        <a:xfrm>
          <a:off x="9588500" y="931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170039</xdr:rowOff>
    </xdr:from>
    <xdr:ext cx="599010" cy="259045"/>
    <xdr:sp macro="" textlink="">
      <xdr:nvSpPr>
        <xdr:cNvPr id="372" name="テキスト ボックス 371"/>
        <xdr:cNvSpPr txBox="1"/>
      </xdr:nvSpPr>
      <xdr:spPr>
        <a:xfrm>
          <a:off x="9339794" y="908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261,326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23690</xdr:rowOff>
    </xdr:from>
    <xdr:to>
      <xdr:col>12</xdr:col>
      <xdr:colOff>561975</xdr:colOff>
      <xdr:row>55</xdr:row>
      <xdr:rowOff>125290</xdr:rowOff>
    </xdr:to>
    <xdr:sp macro="" textlink="">
      <xdr:nvSpPr>
        <xdr:cNvPr id="373" name="円/楕円 372"/>
        <xdr:cNvSpPr/>
      </xdr:nvSpPr>
      <xdr:spPr>
        <a:xfrm>
          <a:off x="8699500" y="945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141817</xdr:rowOff>
    </xdr:from>
    <xdr:ext cx="599010" cy="259045"/>
    <xdr:sp macro="" textlink="">
      <xdr:nvSpPr>
        <xdr:cNvPr id="374" name="テキスト ボックス 373"/>
        <xdr:cNvSpPr txBox="1"/>
      </xdr:nvSpPr>
      <xdr:spPr>
        <a:xfrm>
          <a:off x="8450794" y="922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217,468</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148476</xdr:rowOff>
    </xdr:from>
    <xdr:to>
      <xdr:col>11</xdr:col>
      <xdr:colOff>358775</xdr:colOff>
      <xdr:row>54</xdr:row>
      <xdr:rowOff>78626</xdr:rowOff>
    </xdr:to>
    <xdr:sp macro="" textlink="">
      <xdr:nvSpPr>
        <xdr:cNvPr id="375" name="円/楕円 374"/>
        <xdr:cNvSpPr/>
      </xdr:nvSpPr>
      <xdr:spPr>
        <a:xfrm>
          <a:off x="7810500" y="92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95153</xdr:rowOff>
    </xdr:from>
    <xdr:ext cx="599010" cy="259045"/>
    <xdr:sp macro="" textlink="">
      <xdr:nvSpPr>
        <xdr:cNvPr id="376" name="テキスト ボックス 375"/>
        <xdr:cNvSpPr txBox="1"/>
      </xdr:nvSpPr>
      <xdr:spPr>
        <a:xfrm>
          <a:off x="7561794" y="901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284,257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53634</xdr:rowOff>
    </xdr:from>
    <xdr:to>
      <xdr:col>10</xdr:col>
      <xdr:colOff>155575</xdr:colOff>
      <xdr:row>55</xdr:row>
      <xdr:rowOff>155234</xdr:rowOff>
    </xdr:to>
    <xdr:sp macro="" textlink="">
      <xdr:nvSpPr>
        <xdr:cNvPr id="377" name="円/楕円 376"/>
        <xdr:cNvSpPr/>
      </xdr:nvSpPr>
      <xdr:spPr>
        <a:xfrm>
          <a:off x="6921500" y="948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311</xdr:rowOff>
    </xdr:from>
    <xdr:ext cx="599010" cy="259045"/>
    <xdr:sp macro="" textlink="">
      <xdr:nvSpPr>
        <xdr:cNvPr id="378" name="テキスト ボックス 377"/>
        <xdr:cNvSpPr txBox="1"/>
      </xdr:nvSpPr>
      <xdr:spPr>
        <a:xfrm>
          <a:off x="6672794" y="925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138850</xdr:rowOff>
    </xdr:from>
    <xdr:to>
      <xdr:col>15</xdr:col>
      <xdr:colOff>180975</xdr:colOff>
      <xdr:row>75</xdr:row>
      <xdr:rowOff>23333</xdr:rowOff>
    </xdr:to>
    <xdr:cxnSp macro="">
      <xdr:nvCxnSpPr>
        <xdr:cNvPr id="405" name="直線コネクタ 404"/>
        <xdr:cNvCxnSpPr/>
      </xdr:nvCxnSpPr>
      <xdr:spPr>
        <a:xfrm>
          <a:off x="9639300" y="12826150"/>
          <a:ext cx="838200" cy="5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138850</xdr:rowOff>
    </xdr:from>
    <xdr:to>
      <xdr:col>14</xdr:col>
      <xdr:colOff>28575</xdr:colOff>
      <xdr:row>77</xdr:row>
      <xdr:rowOff>32542</xdr:rowOff>
    </xdr:to>
    <xdr:cxnSp macro="">
      <xdr:nvCxnSpPr>
        <xdr:cNvPr id="408" name="直線コネクタ 407"/>
        <xdr:cNvCxnSpPr/>
      </xdr:nvCxnSpPr>
      <xdr:spPr>
        <a:xfrm flipV="1">
          <a:off x="8750300" y="12826150"/>
          <a:ext cx="889000" cy="40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143983</xdr:rowOff>
    </xdr:from>
    <xdr:to>
      <xdr:col>15</xdr:col>
      <xdr:colOff>231775</xdr:colOff>
      <xdr:row>75</xdr:row>
      <xdr:rowOff>74133</xdr:rowOff>
    </xdr:to>
    <xdr:sp macro="" textlink="">
      <xdr:nvSpPr>
        <xdr:cNvPr id="418" name="円/楕円 417"/>
        <xdr:cNvSpPr/>
      </xdr:nvSpPr>
      <xdr:spPr>
        <a:xfrm>
          <a:off x="10426700" y="1283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166860</xdr:rowOff>
    </xdr:from>
    <xdr:ext cx="599010" cy="259045"/>
    <xdr:sp macro="" textlink="">
      <xdr:nvSpPr>
        <xdr:cNvPr id="419" name="普通建設事業費 （ うち新規整備　）該当値テキスト"/>
        <xdr:cNvSpPr txBox="1"/>
      </xdr:nvSpPr>
      <xdr:spPr>
        <a:xfrm>
          <a:off x="10528300" y="126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137,952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88050</xdr:rowOff>
    </xdr:from>
    <xdr:to>
      <xdr:col>14</xdr:col>
      <xdr:colOff>79375</xdr:colOff>
      <xdr:row>75</xdr:row>
      <xdr:rowOff>18200</xdr:rowOff>
    </xdr:to>
    <xdr:sp macro="" textlink="">
      <xdr:nvSpPr>
        <xdr:cNvPr id="420" name="円/楕円 419"/>
        <xdr:cNvSpPr/>
      </xdr:nvSpPr>
      <xdr:spPr>
        <a:xfrm>
          <a:off x="9588500" y="127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34727</xdr:rowOff>
    </xdr:from>
    <xdr:ext cx="599010" cy="259045"/>
    <xdr:sp macro="" textlink="">
      <xdr:nvSpPr>
        <xdr:cNvPr id="421" name="テキスト ボックス 420"/>
        <xdr:cNvSpPr txBox="1"/>
      </xdr:nvSpPr>
      <xdr:spPr>
        <a:xfrm>
          <a:off x="9339794" y="1255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150,186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153192</xdr:rowOff>
    </xdr:from>
    <xdr:to>
      <xdr:col>12</xdr:col>
      <xdr:colOff>561975</xdr:colOff>
      <xdr:row>77</xdr:row>
      <xdr:rowOff>83342</xdr:rowOff>
    </xdr:to>
    <xdr:sp macro="" textlink="">
      <xdr:nvSpPr>
        <xdr:cNvPr id="422" name="円/楕円 421"/>
        <xdr:cNvSpPr/>
      </xdr:nvSpPr>
      <xdr:spPr>
        <a:xfrm>
          <a:off x="8699500" y="131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74469</xdr:rowOff>
    </xdr:from>
    <xdr:ext cx="534377" cy="259045"/>
    <xdr:sp macro="" textlink="">
      <xdr:nvSpPr>
        <xdr:cNvPr id="423" name="テキスト ボックス 422"/>
        <xdr:cNvSpPr txBox="1"/>
      </xdr:nvSpPr>
      <xdr:spPr>
        <a:xfrm>
          <a:off x="8483111" y="1327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34982</xdr:rowOff>
    </xdr:from>
    <xdr:to>
      <xdr:col>15</xdr:col>
      <xdr:colOff>180975</xdr:colOff>
      <xdr:row>96</xdr:row>
      <xdr:rowOff>72245</xdr:rowOff>
    </xdr:to>
    <xdr:cxnSp macro="">
      <xdr:nvCxnSpPr>
        <xdr:cNvPr id="450" name="直線コネクタ 449"/>
        <xdr:cNvCxnSpPr/>
      </xdr:nvCxnSpPr>
      <xdr:spPr>
        <a:xfrm flipV="1">
          <a:off x="9639300" y="16494182"/>
          <a:ext cx="8382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11241</xdr:rowOff>
    </xdr:from>
    <xdr:to>
      <xdr:col>14</xdr:col>
      <xdr:colOff>28575</xdr:colOff>
      <xdr:row>96</xdr:row>
      <xdr:rowOff>72245</xdr:rowOff>
    </xdr:to>
    <xdr:cxnSp macro="">
      <xdr:nvCxnSpPr>
        <xdr:cNvPr id="453" name="直線コネクタ 452"/>
        <xdr:cNvCxnSpPr/>
      </xdr:nvCxnSpPr>
      <xdr:spPr>
        <a:xfrm>
          <a:off x="8750300" y="16470441"/>
          <a:ext cx="889000" cy="6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5" name="テキスト ボックス 454"/>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11906</xdr:rowOff>
    </xdr:from>
    <xdr:ext cx="534377" cy="259045"/>
    <xdr:sp macro="" textlink="">
      <xdr:nvSpPr>
        <xdr:cNvPr id="457" name="テキスト ボックス 456"/>
        <xdr:cNvSpPr txBox="1"/>
      </xdr:nvSpPr>
      <xdr:spPr>
        <a:xfrm>
          <a:off x="8483111" y="166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155632</xdr:rowOff>
    </xdr:from>
    <xdr:to>
      <xdr:col>15</xdr:col>
      <xdr:colOff>231775</xdr:colOff>
      <xdr:row>96</xdr:row>
      <xdr:rowOff>85782</xdr:rowOff>
    </xdr:to>
    <xdr:sp macro="" textlink="">
      <xdr:nvSpPr>
        <xdr:cNvPr id="463" name="円/楕円 462"/>
        <xdr:cNvSpPr/>
      </xdr:nvSpPr>
      <xdr:spPr>
        <a:xfrm>
          <a:off x="10426700" y="164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7059</xdr:rowOff>
    </xdr:from>
    <xdr:ext cx="534377" cy="259045"/>
    <xdr:sp macro="" textlink="">
      <xdr:nvSpPr>
        <xdr:cNvPr id="464" name="普通建設事業費 （ うち更新整備　）該当値テキスト"/>
        <xdr:cNvSpPr txBox="1"/>
      </xdr:nvSpPr>
      <xdr:spPr>
        <a:xfrm>
          <a:off x="10528300" y="1629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97,904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21445</xdr:rowOff>
    </xdr:from>
    <xdr:to>
      <xdr:col>14</xdr:col>
      <xdr:colOff>79375</xdr:colOff>
      <xdr:row>96</xdr:row>
      <xdr:rowOff>123045</xdr:rowOff>
    </xdr:to>
    <xdr:sp macro="" textlink="">
      <xdr:nvSpPr>
        <xdr:cNvPr id="465" name="円/楕円 464"/>
        <xdr:cNvSpPr/>
      </xdr:nvSpPr>
      <xdr:spPr>
        <a:xfrm>
          <a:off x="9588500" y="164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139572</xdr:rowOff>
    </xdr:from>
    <xdr:ext cx="534377" cy="259045"/>
    <xdr:sp macro="" textlink="">
      <xdr:nvSpPr>
        <xdr:cNvPr id="466" name="テキスト ボックス 465"/>
        <xdr:cNvSpPr txBox="1"/>
      </xdr:nvSpPr>
      <xdr:spPr>
        <a:xfrm>
          <a:off x="9372111" y="1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89,754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131891</xdr:rowOff>
    </xdr:from>
    <xdr:to>
      <xdr:col>12</xdr:col>
      <xdr:colOff>561975</xdr:colOff>
      <xdr:row>96</xdr:row>
      <xdr:rowOff>62041</xdr:rowOff>
    </xdr:to>
    <xdr:sp macro="" textlink="">
      <xdr:nvSpPr>
        <xdr:cNvPr id="467" name="円/楕円 466"/>
        <xdr:cNvSpPr/>
      </xdr:nvSpPr>
      <xdr:spPr>
        <a:xfrm>
          <a:off x="8699500" y="164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78568</xdr:rowOff>
    </xdr:from>
    <xdr:ext cx="599010" cy="259045"/>
    <xdr:sp macro="" textlink="">
      <xdr:nvSpPr>
        <xdr:cNvPr id="468" name="テキスト ボックス 467"/>
        <xdr:cNvSpPr txBox="1"/>
      </xdr:nvSpPr>
      <xdr:spPr>
        <a:xfrm>
          <a:off x="8450794" y="1619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64978</xdr:rowOff>
    </xdr:from>
    <xdr:to>
      <xdr:col>23</xdr:col>
      <xdr:colOff>517525</xdr:colOff>
      <xdr:row>39</xdr:row>
      <xdr:rowOff>23175</xdr:rowOff>
    </xdr:to>
    <xdr:cxnSp macro="">
      <xdr:nvCxnSpPr>
        <xdr:cNvPr id="497" name="直線コネクタ 496"/>
        <xdr:cNvCxnSpPr/>
      </xdr:nvCxnSpPr>
      <xdr:spPr>
        <a:xfrm flipV="1">
          <a:off x="15481300" y="6580078"/>
          <a:ext cx="838200" cy="12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23175</xdr:rowOff>
    </xdr:from>
    <xdr:to>
      <xdr:col>22</xdr:col>
      <xdr:colOff>365125</xdr:colOff>
      <xdr:row>39</xdr:row>
      <xdr:rowOff>44450</xdr:rowOff>
    </xdr:to>
    <xdr:cxnSp macro="">
      <xdr:nvCxnSpPr>
        <xdr:cNvPr id="500" name="直線コネクタ 499"/>
        <xdr:cNvCxnSpPr/>
      </xdr:nvCxnSpPr>
      <xdr:spPr>
        <a:xfrm flipV="1">
          <a:off x="14592300" y="6709725"/>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162766</xdr:rowOff>
    </xdr:from>
    <xdr:to>
      <xdr:col>21</xdr:col>
      <xdr:colOff>161925</xdr:colOff>
      <xdr:row>39</xdr:row>
      <xdr:rowOff>44450</xdr:rowOff>
    </xdr:to>
    <xdr:cxnSp macro="">
      <xdr:nvCxnSpPr>
        <xdr:cNvPr id="503" name="直線コネクタ 502"/>
        <xdr:cNvCxnSpPr/>
      </xdr:nvCxnSpPr>
      <xdr:spPr>
        <a:xfrm>
          <a:off x="13703300" y="6677866"/>
          <a:ext cx="889000" cy="5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162766</xdr:rowOff>
    </xdr:from>
    <xdr:to>
      <xdr:col>19</xdr:col>
      <xdr:colOff>644525</xdr:colOff>
      <xdr:row>39</xdr:row>
      <xdr:rowOff>11013</xdr:rowOff>
    </xdr:to>
    <xdr:cxnSp macro="">
      <xdr:nvCxnSpPr>
        <xdr:cNvPr id="506" name="直線コネクタ 505"/>
        <xdr:cNvCxnSpPr/>
      </xdr:nvCxnSpPr>
      <xdr:spPr>
        <a:xfrm flipV="1">
          <a:off x="12814300" y="6677866"/>
          <a:ext cx="889000" cy="1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14178</xdr:rowOff>
    </xdr:from>
    <xdr:to>
      <xdr:col>23</xdr:col>
      <xdr:colOff>568325</xdr:colOff>
      <xdr:row>38</xdr:row>
      <xdr:rowOff>115778</xdr:rowOff>
    </xdr:to>
    <xdr:sp macro="" textlink="">
      <xdr:nvSpPr>
        <xdr:cNvPr id="516" name="円/楕円 515"/>
        <xdr:cNvSpPr/>
      </xdr:nvSpPr>
      <xdr:spPr>
        <a:xfrm>
          <a:off x="16268700" y="652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37055</xdr:rowOff>
    </xdr:from>
    <xdr:ext cx="534377" cy="259045"/>
    <xdr:sp macro="" textlink="">
      <xdr:nvSpPr>
        <xdr:cNvPr id="517" name="災害復旧事業費該当値テキスト"/>
        <xdr:cNvSpPr txBox="1"/>
      </xdr:nvSpPr>
      <xdr:spPr>
        <a:xfrm>
          <a:off x="16370300" y="638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19,806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143825</xdr:rowOff>
    </xdr:from>
    <xdr:to>
      <xdr:col>22</xdr:col>
      <xdr:colOff>415925</xdr:colOff>
      <xdr:row>39</xdr:row>
      <xdr:rowOff>73975</xdr:rowOff>
    </xdr:to>
    <xdr:sp macro="" textlink="">
      <xdr:nvSpPr>
        <xdr:cNvPr id="518" name="円/楕円 517"/>
        <xdr:cNvSpPr/>
      </xdr:nvSpPr>
      <xdr:spPr>
        <a:xfrm>
          <a:off x="15430500" y="665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65102</xdr:rowOff>
    </xdr:from>
    <xdr:ext cx="469744" cy="259045"/>
    <xdr:sp macro="" textlink="">
      <xdr:nvSpPr>
        <xdr:cNvPr id="519" name="テキスト ボックス 518"/>
        <xdr:cNvSpPr txBox="1"/>
      </xdr:nvSpPr>
      <xdr:spPr>
        <a:xfrm>
          <a:off x="15246427" y="675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111966</xdr:rowOff>
    </xdr:from>
    <xdr:to>
      <xdr:col>20</xdr:col>
      <xdr:colOff>9525</xdr:colOff>
      <xdr:row>39</xdr:row>
      <xdr:rowOff>42116</xdr:rowOff>
    </xdr:to>
    <xdr:sp macro="" textlink="">
      <xdr:nvSpPr>
        <xdr:cNvPr id="522" name="円/楕円 521"/>
        <xdr:cNvSpPr/>
      </xdr:nvSpPr>
      <xdr:spPr>
        <a:xfrm>
          <a:off x="13652500" y="66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33243</xdr:rowOff>
    </xdr:from>
    <xdr:ext cx="469744" cy="259045"/>
    <xdr:sp macro="" textlink="">
      <xdr:nvSpPr>
        <xdr:cNvPr id="523" name="テキスト ボックス 522"/>
        <xdr:cNvSpPr txBox="1"/>
      </xdr:nvSpPr>
      <xdr:spPr>
        <a:xfrm>
          <a:off x="13468427" y="671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131663</xdr:rowOff>
    </xdr:from>
    <xdr:to>
      <xdr:col>18</xdr:col>
      <xdr:colOff>492125</xdr:colOff>
      <xdr:row>39</xdr:row>
      <xdr:rowOff>61813</xdr:rowOff>
    </xdr:to>
    <xdr:sp macro="" textlink="">
      <xdr:nvSpPr>
        <xdr:cNvPr id="524" name="円/楕円 523"/>
        <xdr:cNvSpPr/>
      </xdr:nvSpPr>
      <xdr:spPr>
        <a:xfrm>
          <a:off x="12763500" y="66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52940</xdr:rowOff>
    </xdr:from>
    <xdr:ext cx="469744" cy="259045"/>
    <xdr:sp macro="" textlink="">
      <xdr:nvSpPr>
        <xdr:cNvPr id="525" name="テキスト ボックス 524"/>
        <xdr:cNvSpPr txBox="1"/>
      </xdr:nvSpPr>
      <xdr:spPr>
        <a:xfrm>
          <a:off x="12579427" y="673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36" name="直線コネクタ 53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37" name="テキスト ボックス 53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38" name="直線コネクタ 53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56</xdr:row>
      <xdr:rowOff>144434</xdr:rowOff>
    </xdr:from>
    <xdr:ext cx="467179" cy="259045"/>
    <xdr:sp macro="" textlink="">
      <xdr:nvSpPr>
        <xdr:cNvPr id="539" name="テキスト ボックス 538"/>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0" name="直線コネクタ 53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160762</xdr:rowOff>
    </xdr:from>
    <xdr:ext cx="467179" cy="259045"/>
    <xdr:sp macro="" textlink="">
      <xdr:nvSpPr>
        <xdr:cNvPr id="541" name="テキスト ボックス 540"/>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2" name="直線コネクタ 54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5642</xdr:rowOff>
    </xdr:from>
    <xdr:ext cx="467179" cy="259045"/>
    <xdr:sp macro="" textlink="">
      <xdr:nvSpPr>
        <xdr:cNvPr id="543" name="テキスト ボックス 542"/>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4" name="直線コネクタ 54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21970</xdr:rowOff>
    </xdr:from>
    <xdr:ext cx="467179" cy="259045"/>
    <xdr:sp macro="" textlink="">
      <xdr:nvSpPr>
        <xdr:cNvPr id="545" name="テキスト ボックス 544"/>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46" name="直線コネクタ 54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38299</xdr:rowOff>
    </xdr:from>
    <xdr:ext cx="467179" cy="259045"/>
    <xdr:sp macro="" textlink="">
      <xdr:nvSpPr>
        <xdr:cNvPr id="547" name="テキスト ボックス 546"/>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9" name="テキスト ボックス 54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55</xdr:row>
      <xdr:rowOff>157662</xdr:rowOff>
    </xdr:from>
    <xdr:to>
      <xdr:col>23</xdr:col>
      <xdr:colOff>516889</xdr:colOff>
      <xdr:row>59</xdr:row>
      <xdr:rowOff>98878</xdr:rowOff>
    </xdr:to>
    <xdr:cxnSp macro="">
      <xdr:nvCxnSpPr>
        <xdr:cNvPr id="551" name="直線コネクタ 550"/>
        <xdr:cNvCxnSpPr/>
      </xdr:nvCxnSpPr>
      <xdr:spPr>
        <a:xfrm flipV="1">
          <a:off x="16317595" y="9587412"/>
          <a:ext cx="1269" cy="627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147627</xdr:rowOff>
    </xdr:from>
    <xdr:ext cx="249299" cy="259045"/>
    <xdr:sp macro="" textlink="">
      <xdr:nvSpPr>
        <xdr:cNvPr id="552" name="失業対策事業費最小値テキスト"/>
        <xdr:cNvSpPr txBox="1"/>
      </xdr:nvSpPr>
      <xdr:spPr>
        <a:xfrm>
          <a:off x="16370300" y="1026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3" name="直線コネクタ 552"/>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104339</xdr:rowOff>
    </xdr:from>
    <xdr:ext cx="469744" cy="259045"/>
    <xdr:sp macro="" textlink="">
      <xdr:nvSpPr>
        <xdr:cNvPr id="554" name="失業対策事業費最大値テキスト"/>
        <xdr:cNvSpPr txBox="1"/>
      </xdr:nvSpPr>
      <xdr:spPr>
        <a:xfrm>
          <a:off x="16370300" y="936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55</xdr:row>
      <xdr:rowOff>157662</xdr:rowOff>
    </xdr:from>
    <xdr:to>
      <xdr:col>23</xdr:col>
      <xdr:colOff>606425</xdr:colOff>
      <xdr:row>55</xdr:row>
      <xdr:rowOff>157662</xdr:rowOff>
    </xdr:to>
    <xdr:cxnSp macro="">
      <xdr:nvCxnSpPr>
        <xdr:cNvPr id="555" name="直線コネクタ 554"/>
        <xdr:cNvCxnSpPr/>
      </xdr:nvCxnSpPr>
      <xdr:spPr>
        <a:xfrm>
          <a:off x="16230600" y="958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111289</xdr:rowOff>
    </xdr:from>
    <xdr:to>
      <xdr:col>23</xdr:col>
      <xdr:colOff>517525</xdr:colOff>
      <xdr:row>55</xdr:row>
      <xdr:rowOff>157662</xdr:rowOff>
    </xdr:to>
    <xdr:cxnSp macro="">
      <xdr:nvCxnSpPr>
        <xdr:cNvPr id="556" name="直線コネクタ 555"/>
        <xdr:cNvCxnSpPr/>
      </xdr:nvCxnSpPr>
      <xdr:spPr>
        <a:xfrm>
          <a:off x="15481300" y="9369589"/>
          <a:ext cx="838200" cy="21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20628</xdr:rowOff>
    </xdr:from>
    <xdr:ext cx="313932" cy="259045"/>
    <xdr:sp macro="" textlink="">
      <xdr:nvSpPr>
        <xdr:cNvPr id="557" name="失業対策事業費平均値テキスト"/>
        <xdr:cNvSpPr txBox="1"/>
      </xdr:nvSpPr>
      <xdr:spPr>
        <a:xfrm>
          <a:off x="16370300" y="101361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42201</xdr:rowOff>
    </xdr:from>
    <xdr:to>
      <xdr:col>23</xdr:col>
      <xdr:colOff>568325</xdr:colOff>
      <xdr:row>59</xdr:row>
      <xdr:rowOff>143801</xdr:rowOff>
    </xdr:to>
    <xdr:sp macro="" textlink="">
      <xdr:nvSpPr>
        <xdr:cNvPr id="558" name="フローチャート : 判断 557"/>
        <xdr:cNvSpPr/>
      </xdr:nvSpPr>
      <xdr:spPr>
        <a:xfrm>
          <a:off x="16268700" y="10157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111289</xdr:rowOff>
    </xdr:from>
    <xdr:to>
      <xdr:col>22</xdr:col>
      <xdr:colOff>365125</xdr:colOff>
      <xdr:row>54</xdr:row>
      <xdr:rowOff>163213</xdr:rowOff>
    </xdr:to>
    <xdr:cxnSp macro="">
      <xdr:nvCxnSpPr>
        <xdr:cNvPr id="559" name="直線コネクタ 558"/>
        <xdr:cNvCxnSpPr/>
      </xdr:nvCxnSpPr>
      <xdr:spPr>
        <a:xfrm flipV="1">
          <a:off x="14592300" y="9369589"/>
          <a:ext cx="8890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40894</xdr:rowOff>
    </xdr:from>
    <xdr:to>
      <xdr:col>22</xdr:col>
      <xdr:colOff>415925</xdr:colOff>
      <xdr:row>59</xdr:row>
      <xdr:rowOff>142494</xdr:rowOff>
    </xdr:to>
    <xdr:sp macro="" textlink="">
      <xdr:nvSpPr>
        <xdr:cNvPr id="560" name="フローチャート : 判断 559"/>
        <xdr:cNvSpPr/>
      </xdr:nvSpPr>
      <xdr:spPr>
        <a:xfrm>
          <a:off x="15430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59</xdr:row>
      <xdr:rowOff>133621</xdr:rowOff>
    </xdr:from>
    <xdr:ext cx="313932" cy="259045"/>
    <xdr:sp macro="" textlink="">
      <xdr:nvSpPr>
        <xdr:cNvPr id="561" name="テキスト ボックス 560"/>
        <xdr:cNvSpPr txBox="1"/>
      </xdr:nvSpPr>
      <xdr:spPr>
        <a:xfrm>
          <a:off x="15324333" y="10249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83856</xdr:rowOff>
    </xdr:from>
    <xdr:to>
      <xdr:col>21</xdr:col>
      <xdr:colOff>161925</xdr:colOff>
      <xdr:row>54</xdr:row>
      <xdr:rowOff>163213</xdr:rowOff>
    </xdr:to>
    <xdr:cxnSp macro="">
      <xdr:nvCxnSpPr>
        <xdr:cNvPr id="562" name="直線コネクタ 561"/>
        <xdr:cNvCxnSpPr/>
      </xdr:nvCxnSpPr>
      <xdr:spPr>
        <a:xfrm>
          <a:off x="13703300" y="8656356"/>
          <a:ext cx="889000" cy="76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39915</xdr:rowOff>
    </xdr:from>
    <xdr:to>
      <xdr:col>21</xdr:col>
      <xdr:colOff>212725</xdr:colOff>
      <xdr:row>59</xdr:row>
      <xdr:rowOff>141515</xdr:rowOff>
    </xdr:to>
    <xdr:sp macro="" textlink="">
      <xdr:nvSpPr>
        <xdr:cNvPr id="563" name="フローチャート : 判断 562"/>
        <xdr:cNvSpPr/>
      </xdr:nvSpPr>
      <xdr:spPr>
        <a:xfrm>
          <a:off x="14541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59</xdr:row>
      <xdr:rowOff>132642</xdr:rowOff>
    </xdr:from>
    <xdr:ext cx="313932" cy="259045"/>
    <xdr:sp macro="" textlink="">
      <xdr:nvSpPr>
        <xdr:cNvPr id="564" name="テキスト ボックス 563"/>
        <xdr:cNvSpPr txBox="1"/>
      </xdr:nvSpPr>
      <xdr:spPr>
        <a:xfrm>
          <a:off x="14435333" y="10248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83856</xdr:rowOff>
    </xdr:from>
    <xdr:to>
      <xdr:col>19</xdr:col>
      <xdr:colOff>644525</xdr:colOff>
      <xdr:row>53</xdr:row>
      <xdr:rowOff>85489</xdr:rowOff>
    </xdr:to>
    <xdr:cxnSp macro="">
      <xdr:nvCxnSpPr>
        <xdr:cNvPr id="565" name="直線コネクタ 564"/>
        <xdr:cNvCxnSpPr/>
      </xdr:nvCxnSpPr>
      <xdr:spPr>
        <a:xfrm flipV="1">
          <a:off x="12814300" y="8656356"/>
          <a:ext cx="889000" cy="5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59</xdr:row>
      <xdr:rowOff>28158</xdr:rowOff>
    </xdr:from>
    <xdr:to>
      <xdr:col>20</xdr:col>
      <xdr:colOff>9525</xdr:colOff>
      <xdr:row>59</xdr:row>
      <xdr:rowOff>129758</xdr:rowOff>
    </xdr:to>
    <xdr:sp macro="" textlink="">
      <xdr:nvSpPr>
        <xdr:cNvPr id="566" name="フローチャート : 判断 565"/>
        <xdr:cNvSpPr/>
      </xdr:nvSpPr>
      <xdr:spPr>
        <a:xfrm>
          <a:off x="13652500" y="1014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59</xdr:row>
      <xdr:rowOff>120885</xdr:rowOff>
    </xdr:from>
    <xdr:ext cx="313932" cy="259045"/>
    <xdr:sp macro="" textlink="">
      <xdr:nvSpPr>
        <xdr:cNvPr id="567" name="テキスト ボックス 566"/>
        <xdr:cNvSpPr txBox="1"/>
      </xdr:nvSpPr>
      <xdr:spPr>
        <a:xfrm>
          <a:off x="13546333" y="10236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59</xdr:row>
      <xdr:rowOff>33056</xdr:rowOff>
    </xdr:from>
    <xdr:to>
      <xdr:col>18</xdr:col>
      <xdr:colOff>492125</xdr:colOff>
      <xdr:row>59</xdr:row>
      <xdr:rowOff>134656</xdr:rowOff>
    </xdr:to>
    <xdr:sp macro="" textlink="">
      <xdr:nvSpPr>
        <xdr:cNvPr id="568" name="フローチャート : 判断 567"/>
        <xdr:cNvSpPr/>
      </xdr:nvSpPr>
      <xdr:spPr>
        <a:xfrm>
          <a:off x="12763500" y="101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59</xdr:row>
      <xdr:rowOff>125783</xdr:rowOff>
    </xdr:from>
    <xdr:ext cx="313932" cy="259045"/>
    <xdr:sp macro="" textlink="">
      <xdr:nvSpPr>
        <xdr:cNvPr id="569" name="テキスト ボックス 568"/>
        <xdr:cNvSpPr txBox="1"/>
      </xdr:nvSpPr>
      <xdr:spPr>
        <a:xfrm>
          <a:off x="12657333" y="10241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106862</xdr:rowOff>
    </xdr:from>
    <xdr:to>
      <xdr:col>23</xdr:col>
      <xdr:colOff>568325</xdr:colOff>
      <xdr:row>56</xdr:row>
      <xdr:rowOff>37012</xdr:rowOff>
    </xdr:to>
    <xdr:sp macro="" textlink="">
      <xdr:nvSpPr>
        <xdr:cNvPr id="575" name="円/楕円 574"/>
        <xdr:cNvSpPr/>
      </xdr:nvSpPr>
      <xdr:spPr>
        <a:xfrm>
          <a:off x="16268700" y="953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59889</xdr:rowOff>
    </xdr:from>
    <xdr:ext cx="469744" cy="259045"/>
    <xdr:sp macro="" textlink="">
      <xdr:nvSpPr>
        <xdr:cNvPr id="576" name="失業対策事業費該当値テキスト"/>
        <xdr:cNvSpPr txBox="1"/>
      </xdr:nvSpPr>
      <xdr:spPr>
        <a:xfrm>
          <a:off x="16370300" y="948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60489</xdr:rowOff>
    </xdr:from>
    <xdr:to>
      <xdr:col>22</xdr:col>
      <xdr:colOff>415925</xdr:colOff>
      <xdr:row>54</xdr:row>
      <xdr:rowOff>162089</xdr:rowOff>
    </xdr:to>
    <xdr:sp macro="" textlink="">
      <xdr:nvSpPr>
        <xdr:cNvPr id="577" name="円/楕円 576"/>
        <xdr:cNvSpPr/>
      </xdr:nvSpPr>
      <xdr:spPr>
        <a:xfrm>
          <a:off x="15430500" y="93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53</xdr:row>
      <xdr:rowOff>7166</xdr:rowOff>
    </xdr:from>
    <xdr:ext cx="469744" cy="259045"/>
    <xdr:sp macro="" textlink="">
      <xdr:nvSpPr>
        <xdr:cNvPr id="578" name="テキスト ボックス 577"/>
        <xdr:cNvSpPr txBox="1"/>
      </xdr:nvSpPr>
      <xdr:spPr>
        <a:xfrm>
          <a:off x="15246427" y="90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112413</xdr:rowOff>
    </xdr:from>
    <xdr:to>
      <xdr:col>21</xdr:col>
      <xdr:colOff>212725</xdr:colOff>
      <xdr:row>55</xdr:row>
      <xdr:rowOff>42563</xdr:rowOff>
    </xdr:to>
    <xdr:sp macro="" textlink="">
      <xdr:nvSpPr>
        <xdr:cNvPr id="579" name="円/楕円 578"/>
        <xdr:cNvSpPr/>
      </xdr:nvSpPr>
      <xdr:spPr>
        <a:xfrm>
          <a:off x="14541500" y="93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53</xdr:row>
      <xdr:rowOff>59090</xdr:rowOff>
    </xdr:from>
    <xdr:ext cx="469744" cy="259045"/>
    <xdr:sp macro="" textlink="">
      <xdr:nvSpPr>
        <xdr:cNvPr id="580" name="テキスト ボックス 579"/>
        <xdr:cNvSpPr txBox="1"/>
      </xdr:nvSpPr>
      <xdr:spPr>
        <a:xfrm>
          <a:off x="14357427" y="91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33056</xdr:rowOff>
    </xdr:from>
    <xdr:to>
      <xdr:col>20</xdr:col>
      <xdr:colOff>9525</xdr:colOff>
      <xdr:row>50</xdr:row>
      <xdr:rowOff>134656</xdr:rowOff>
    </xdr:to>
    <xdr:sp macro="" textlink="">
      <xdr:nvSpPr>
        <xdr:cNvPr id="581" name="円/楕円 580"/>
        <xdr:cNvSpPr/>
      </xdr:nvSpPr>
      <xdr:spPr>
        <a:xfrm>
          <a:off x="13652500" y="860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48</xdr:row>
      <xdr:rowOff>151183</xdr:rowOff>
    </xdr:from>
    <xdr:ext cx="469744" cy="259045"/>
    <xdr:sp macro="" textlink="">
      <xdr:nvSpPr>
        <xdr:cNvPr id="582" name="テキスト ボックス 581"/>
        <xdr:cNvSpPr txBox="1"/>
      </xdr:nvSpPr>
      <xdr:spPr>
        <a:xfrm>
          <a:off x="13468427" y="838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34689</xdr:rowOff>
    </xdr:from>
    <xdr:to>
      <xdr:col>18</xdr:col>
      <xdr:colOff>492125</xdr:colOff>
      <xdr:row>53</xdr:row>
      <xdr:rowOff>136289</xdr:rowOff>
    </xdr:to>
    <xdr:sp macro="" textlink="">
      <xdr:nvSpPr>
        <xdr:cNvPr id="583" name="円/楕円 582"/>
        <xdr:cNvSpPr/>
      </xdr:nvSpPr>
      <xdr:spPr>
        <a:xfrm>
          <a:off x="12763500" y="91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51</xdr:row>
      <xdr:rowOff>152816</xdr:rowOff>
    </xdr:from>
    <xdr:ext cx="469744" cy="259045"/>
    <xdr:sp macro="" textlink="">
      <xdr:nvSpPr>
        <xdr:cNvPr id="584" name="テキスト ボックス 583"/>
        <xdr:cNvSpPr txBox="1"/>
      </xdr:nvSpPr>
      <xdr:spPr>
        <a:xfrm>
          <a:off x="12579427" y="889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8" name="テキスト ボックス 59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0" name="テキスト ボックス 59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2" name="テキスト ボックス 60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6" name="直線コネクタ 605"/>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7"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8" name="直線コネクタ 607"/>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9"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10" name="直線コネクタ 609"/>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135279</xdr:rowOff>
    </xdr:from>
    <xdr:to>
      <xdr:col>23</xdr:col>
      <xdr:colOff>517525</xdr:colOff>
      <xdr:row>75</xdr:row>
      <xdr:rowOff>162981</xdr:rowOff>
    </xdr:to>
    <xdr:cxnSp macro="">
      <xdr:nvCxnSpPr>
        <xdr:cNvPr id="611" name="直線コネクタ 610"/>
        <xdr:cNvCxnSpPr/>
      </xdr:nvCxnSpPr>
      <xdr:spPr>
        <a:xfrm flipV="1">
          <a:off x="15481300" y="12994029"/>
          <a:ext cx="838200" cy="2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2"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3" name="フローチャート : 判断 612"/>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98054</xdr:rowOff>
    </xdr:from>
    <xdr:to>
      <xdr:col>22</xdr:col>
      <xdr:colOff>365125</xdr:colOff>
      <xdr:row>75</xdr:row>
      <xdr:rowOff>162981</xdr:rowOff>
    </xdr:to>
    <xdr:cxnSp macro="">
      <xdr:nvCxnSpPr>
        <xdr:cNvPr id="614" name="直線コネクタ 613"/>
        <xdr:cNvCxnSpPr/>
      </xdr:nvCxnSpPr>
      <xdr:spPr>
        <a:xfrm>
          <a:off x="14592300" y="12956804"/>
          <a:ext cx="889000" cy="6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5" name="フローチャート : 判断 614"/>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6" name="テキスト ボックス 615"/>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41055</xdr:rowOff>
    </xdr:from>
    <xdr:to>
      <xdr:col>21</xdr:col>
      <xdr:colOff>161925</xdr:colOff>
      <xdr:row>75</xdr:row>
      <xdr:rowOff>98054</xdr:rowOff>
    </xdr:to>
    <xdr:cxnSp macro="">
      <xdr:nvCxnSpPr>
        <xdr:cNvPr id="617" name="直線コネクタ 616"/>
        <xdr:cNvCxnSpPr/>
      </xdr:nvCxnSpPr>
      <xdr:spPr>
        <a:xfrm>
          <a:off x="13703300" y="12899805"/>
          <a:ext cx="889000" cy="5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8" name="フローチャート : 判断 617"/>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9" name="テキスト ボックス 618"/>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32354</xdr:rowOff>
    </xdr:from>
    <xdr:to>
      <xdr:col>19</xdr:col>
      <xdr:colOff>644525</xdr:colOff>
      <xdr:row>75</xdr:row>
      <xdr:rowOff>41055</xdr:rowOff>
    </xdr:to>
    <xdr:cxnSp macro="">
      <xdr:nvCxnSpPr>
        <xdr:cNvPr id="620" name="直線コネクタ 619"/>
        <xdr:cNvCxnSpPr/>
      </xdr:nvCxnSpPr>
      <xdr:spPr>
        <a:xfrm>
          <a:off x="12814300" y="12891104"/>
          <a:ext cx="889000" cy="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21" name="フローチャート : 判断 620"/>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2" name="テキスト ボックス 621"/>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3" name="フローチャート : 判断 622"/>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4" name="テキスト ボックス 623"/>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84479</xdr:rowOff>
    </xdr:from>
    <xdr:to>
      <xdr:col>23</xdr:col>
      <xdr:colOff>568325</xdr:colOff>
      <xdr:row>76</xdr:row>
      <xdr:rowOff>14629</xdr:rowOff>
    </xdr:to>
    <xdr:sp macro="" textlink="">
      <xdr:nvSpPr>
        <xdr:cNvPr id="630" name="円/楕円 629"/>
        <xdr:cNvSpPr/>
      </xdr:nvSpPr>
      <xdr:spPr>
        <a:xfrm>
          <a:off x="16268700" y="1294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107356</xdr:rowOff>
    </xdr:from>
    <xdr:ext cx="599010" cy="259045"/>
    <xdr:sp macro="" textlink="">
      <xdr:nvSpPr>
        <xdr:cNvPr id="631" name="公債費該当値テキスト"/>
        <xdr:cNvSpPr txBox="1"/>
      </xdr:nvSpPr>
      <xdr:spPr>
        <a:xfrm>
          <a:off x="16370300" y="1279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113,467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112181</xdr:rowOff>
    </xdr:from>
    <xdr:to>
      <xdr:col>22</xdr:col>
      <xdr:colOff>415925</xdr:colOff>
      <xdr:row>76</xdr:row>
      <xdr:rowOff>42331</xdr:rowOff>
    </xdr:to>
    <xdr:sp macro="" textlink="">
      <xdr:nvSpPr>
        <xdr:cNvPr id="632" name="円/楕円 631"/>
        <xdr:cNvSpPr/>
      </xdr:nvSpPr>
      <xdr:spPr>
        <a:xfrm>
          <a:off x="15430500" y="129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58858</xdr:rowOff>
    </xdr:from>
    <xdr:ext cx="599010" cy="259045"/>
    <xdr:sp macro="" textlink="">
      <xdr:nvSpPr>
        <xdr:cNvPr id="633" name="テキスト ボックス 632"/>
        <xdr:cNvSpPr txBox="1"/>
      </xdr:nvSpPr>
      <xdr:spPr>
        <a:xfrm>
          <a:off x="15181794" y="1274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107,408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47254</xdr:rowOff>
    </xdr:from>
    <xdr:to>
      <xdr:col>21</xdr:col>
      <xdr:colOff>212725</xdr:colOff>
      <xdr:row>75</xdr:row>
      <xdr:rowOff>148853</xdr:rowOff>
    </xdr:to>
    <xdr:sp macro="" textlink="">
      <xdr:nvSpPr>
        <xdr:cNvPr id="634" name="円/楕円 633"/>
        <xdr:cNvSpPr/>
      </xdr:nvSpPr>
      <xdr:spPr>
        <a:xfrm>
          <a:off x="14541500" y="129060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165381</xdr:rowOff>
    </xdr:from>
    <xdr:ext cx="599010" cy="259045"/>
    <xdr:sp macro="" textlink="">
      <xdr:nvSpPr>
        <xdr:cNvPr id="635" name="テキスト ボックス 634"/>
        <xdr:cNvSpPr txBox="1"/>
      </xdr:nvSpPr>
      <xdr:spPr>
        <a:xfrm>
          <a:off x="14292794" y="12681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121,609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161705</xdr:rowOff>
    </xdr:from>
    <xdr:to>
      <xdr:col>20</xdr:col>
      <xdr:colOff>9525</xdr:colOff>
      <xdr:row>75</xdr:row>
      <xdr:rowOff>91855</xdr:rowOff>
    </xdr:to>
    <xdr:sp macro="" textlink="">
      <xdr:nvSpPr>
        <xdr:cNvPr id="636" name="円/楕円 635"/>
        <xdr:cNvSpPr/>
      </xdr:nvSpPr>
      <xdr:spPr>
        <a:xfrm>
          <a:off x="13652500" y="1284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108382</xdr:rowOff>
    </xdr:from>
    <xdr:ext cx="599010" cy="259045"/>
    <xdr:sp macro="" textlink="">
      <xdr:nvSpPr>
        <xdr:cNvPr id="637" name="テキスト ボックス 636"/>
        <xdr:cNvSpPr txBox="1"/>
      </xdr:nvSpPr>
      <xdr:spPr>
        <a:xfrm>
          <a:off x="13403794" y="1262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134,076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153004</xdr:rowOff>
    </xdr:from>
    <xdr:to>
      <xdr:col>18</xdr:col>
      <xdr:colOff>492125</xdr:colOff>
      <xdr:row>75</xdr:row>
      <xdr:rowOff>83154</xdr:rowOff>
    </xdr:to>
    <xdr:sp macro="" textlink="">
      <xdr:nvSpPr>
        <xdr:cNvPr id="638" name="円/楕円 637"/>
        <xdr:cNvSpPr/>
      </xdr:nvSpPr>
      <xdr:spPr>
        <a:xfrm>
          <a:off x="12763500" y="1284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99681</xdr:rowOff>
    </xdr:from>
    <xdr:ext cx="599010" cy="259045"/>
    <xdr:sp macro="" textlink="">
      <xdr:nvSpPr>
        <xdr:cNvPr id="639" name="テキスト ボックス 638"/>
        <xdr:cNvSpPr txBox="1"/>
      </xdr:nvSpPr>
      <xdr:spPr>
        <a:xfrm>
          <a:off x="12514794" y="1261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3" name="テキスト ボックス 65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3" name="直線コネクタ 662"/>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4"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5" name="直線コネクタ 664"/>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6"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7" name="直線コネクタ 666"/>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23000</xdr:rowOff>
    </xdr:from>
    <xdr:to>
      <xdr:col>23</xdr:col>
      <xdr:colOff>517525</xdr:colOff>
      <xdr:row>98</xdr:row>
      <xdr:rowOff>39649</xdr:rowOff>
    </xdr:to>
    <xdr:cxnSp macro="">
      <xdr:nvCxnSpPr>
        <xdr:cNvPr id="668" name="直線コネクタ 667"/>
        <xdr:cNvCxnSpPr/>
      </xdr:nvCxnSpPr>
      <xdr:spPr>
        <a:xfrm>
          <a:off x="15481300" y="16825100"/>
          <a:ext cx="8382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9"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70" name="フローチャート : 判断 669"/>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23000</xdr:rowOff>
    </xdr:from>
    <xdr:to>
      <xdr:col>22</xdr:col>
      <xdr:colOff>365125</xdr:colOff>
      <xdr:row>98</xdr:row>
      <xdr:rowOff>144052</xdr:rowOff>
    </xdr:to>
    <xdr:cxnSp macro="">
      <xdr:nvCxnSpPr>
        <xdr:cNvPr id="671" name="直線コネクタ 670"/>
        <xdr:cNvCxnSpPr/>
      </xdr:nvCxnSpPr>
      <xdr:spPr>
        <a:xfrm flipV="1">
          <a:off x="14592300" y="16825100"/>
          <a:ext cx="889000" cy="12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2" name="フローチャート : 判断 671"/>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3" name="テキスト ボックス 672"/>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169208</xdr:rowOff>
    </xdr:from>
    <xdr:to>
      <xdr:col>21</xdr:col>
      <xdr:colOff>161925</xdr:colOff>
      <xdr:row>98</xdr:row>
      <xdr:rowOff>144052</xdr:rowOff>
    </xdr:to>
    <xdr:cxnSp macro="">
      <xdr:nvCxnSpPr>
        <xdr:cNvPr id="674" name="直線コネクタ 673"/>
        <xdr:cNvCxnSpPr/>
      </xdr:nvCxnSpPr>
      <xdr:spPr>
        <a:xfrm>
          <a:off x="13703300" y="16799858"/>
          <a:ext cx="889000" cy="14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5" name="フローチャート : 判断 674"/>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6" name="テキスト ボックス 675"/>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169208</xdr:rowOff>
    </xdr:from>
    <xdr:to>
      <xdr:col>19</xdr:col>
      <xdr:colOff>644525</xdr:colOff>
      <xdr:row>98</xdr:row>
      <xdr:rowOff>109685</xdr:rowOff>
    </xdr:to>
    <xdr:cxnSp macro="">
      <xdr:nvCxnSpPr>
        <xdr:cNvPr id="677" name="直線コネクタ 676"/>
        <xdr:cNvCxnSpPr/>
      </xdr:nvCxnSpPr>
      <xdr:spPr>
        <a:xfrm flipV="1">
          <a:off x="12814300" y="16799858"/>
          <a:ext cx="889000" cy="11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8" name="フローチャート : 判断 677"/>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9" name="テキスト ボックス 678"/>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80" name="フローチャート : 判断 679"/>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81" name="テキスト ボックス 680"/>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160299</xdr:rowOff>
    </xdr:from>
    <xdr:to>
      <xdr:col>23</xdr:col>
      <xdr:colOff>568325</xdr:colOff>
      <xdr:row>98</xdr:row>
      <xdr:rowOff>90449</xdr:rowOff>
    </xdr:to>
    <xdr:sp macro="" textlink="">
      <xdr:nvSpPr>
        <xdr:cNvPr id="687" name="円/楕円 686"/>
        <xdr:cNvSpPr/>
      </xdr:nvSpPr>
      <xdr:spPr>
        <a:xfrm>
          <a:off x="16268700" y="167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138726</xdr:rowOff>
    </xdr:from>
    <xdr:ext cx="534377" cy="259045"/>
    <xdr:sp macro="" textlink="">
      <xdr:nvSpPr>
        <xdr:cNvPr id="688" name="積立金該当値テキスト"/>
        <xdr:cNvSpPr txBox="1"/>
      </xdr:nvSpPr>
      <xdr:spPr>
        <a:xfrm>
          <a:off x="16370300" y="1676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46,260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143650</xdr:rowOff>
    </xdr:from>
    <xdr:to>
      <xdr:col>22</xdr:col>
      <xdr:colOff>415925</xdr:colOff>
      <xdr:row>98</xdr:row>
      <xdr:rowOff>73800</xdr:rowOff>
    </xdr:to>
    <xdr:sp macro="" textlink="">
      <xdr:nvSpPr>
        <xdr:cNvPr id="689" name="円/楕円 688"/>
        <xdr:cNvSpPr/>
      </xdr:nvSpPr>
      <xdr:spPr>
        <a:xfrm>
          <a:off x="15430500" y="167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90327</xdr:rowOff>
    </xdr:from>
    <xdr:ext cx="534377" cy="259045"/>
    <xdr:sp macro="" textlink="">
      <xdr:nvSpPr>
        <xdr:cNvPr id="690" name="テキスト ボックス 689"/>
        <xdr:cNvSpPr txBox="1"/>
      </xdr:nvSpPr>
      <xdr:spPr>
        <a:xfrm>
          <a:off x="15214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50,630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93252</xdr:rowOff>
    </xdr:from>
    <xdr:to>
      <xdr:col>21</xdr:col>
      <xdr:colOff>212725</xdr:colOff>
      <xdr:row>99</xdr:row>
      <xdr:rowOff>23402</xdr:rowOff>
    </xdr:to>
    <xdr:sp macro="" textlink="">
      <xdr:nvSpPr>
        <xdr:cNvPr id="691" name="円/楕円 690"/>
        <xdr:cNvSpPr/>
      </xdr:nvSpPr>
      <xdr:spPr>
        <a:xfrm>
          <a:off x="14541500" y="1689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14529</xdr:rowOff>
    </xdr:from>
    <xdr:ext cx="534377" cy="259045"/>
    <xdr:sp macro="" textlink="">
      <xdr:nvSpPr>
        <xdr:cNvPr id="692" name="テキスト ボックス 691"/>
        <xdr:cNvSpPr txBox="1"/>
      </xdr:nvSpPr>
      <xdr:spPr>
        <a:xfrm>
          <a:off x="14325111" y="1698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118408</xdr:rowOff>
    </xdr:from>
    <xdr:to>
      <xdr:col>20</xdr:col>
      <xdr:colOff>9525</xdr:colOff>
      <xdr:row>98</xdr:row>
      <xdr:rowOff>48558</xdr:rowOff>
    </xdr:to>
    <xdr:sp macro="" textlink="">
      <xdr:nvSpPr>
        <xdr:cNvPr id="693" name="円/楕円 692"/>
        <xdr:cNvSpPr/>
      </xdr:nvSpPr>
      <xdr:spPr>
        <a:xfrm>
          <a:off x="13652500" y="167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65085</xdr:rowOff>
    </xdr:from>
    <xdr:ext cx="534377" cy="259045"/>
    <xdr:sp macro="" textlink="">
      <xdr:nvSpPr>
        <xdr:cNvPr id="694" name="テキスト ボックス 693"/>
        <xdr:cNvSpPr txBox="1"/>
      </xdr:nvSpPr>
      <xdr:spPr>
        <a:xfrm>
          <a:off x="13436111" y="1652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58885</xdr:rowOff>
    </xdr:from>
    <xdr:to>
      <xdr:col>18</xdr:col>
      <xdr:colOff>492125</xdr:colOff>
      <xdr:row>98</xdr:row>
      <xdr:rowOff>160485</xdr:rowOff>
    </xdr:to>
    <xdr:sp macro="" textlink="">
      <xdr:nvSpPr>
        <xdr:cNvPr id="695" name="円/楕円 694"/>
        <xdr:cNvSpPr/>
      </xdr:nvSpPr>
      <xdr:spPr>
        <a:xfrm>
          <a:off x="12763500" y="168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151612</xdr:rowOff>
    </xdr:from>
    <xdr:ext cx="534377" cy="259045"/>
    <xdr:sp macro="" textlink="">
      <xdr:nvSpPr>
        <xdr:cNvPr id="696" name="テキスト ボックス 695"/>
        <xdr:cNvSpPr txBox="1"/>
      </xdr:nvSpPr>
      <xdr:spPr>
        <a:xfrm>
          <a:off x="12547111" y="1695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7" name="直線コネクタ 70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8" name="テキスト ボックス 70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9" name="直線コネクタ 70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0" name="テキスト ボックス 70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1" name="直線コネクタ 71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2" name="テキスト ボックス 71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3" name="直線コネクタ 71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4" name="テキスト ボックス 71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8" name="直線コネクタ 717"/>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0" name="直線コネクタ 71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21"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2" name="直線コネクタ 721"/>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1397</xdr:rowOff>
    </xdr:from>
    <xdr:to>
      <xdr:col>32</xdr:col>
      <xdr:colOff>187325</xdr:colOff>
      <xdr:row>36</xdr:row>
      <xdr:rowOff>51140</xdr:rowOff>
    </xdr:to>
    <xdr:cxnSp macro="">
      <xdr:nvCxnSpPr>
        <xdr:cNvPr id="723" name="直線コネクタ 722"/>
        <xdr:cNvCxnSpPr/>
      </xdr:nvCxnSpPr>
      <xdr:spPr>
        <a:xfrm flipV="1">
          <a:off x="21323300" y="6173597"/>
          <a:ext cx="8382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106601</xdr:rowOff>
    </xdr:from>
    <xdr:ext cx="469744" cy="259045"/>
    <xdr:sp macro="" textlink="">
      <xdr:nvSpPr>
        <xdr:cNvPr id="724" name="投資及び出資金平均値テキスト"/>
        <xdr:cNvSpPr txBox="1"/>
      </xdr:nvSpPr>
      <xdr:spPr>
        <a:xfrm>
          <a:off x="22212300" y="645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5" name="フローチャート : 判断 724"/>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51140</xdr:rowOff>
    </xdr:from>
    <xdr:to>
      <xdr:col>31</xdr:col>
      <xdr:colOff>34925</xdr:colOff>
      <xdr:row>36</xdr:row>
      <xdr:rowOff>84927</xdr:rowOff>
    </xdr:to>
    <xdr:cxnSp macro="">
      <xdr:nvCxnSpPr>
        <xdr:cNvPr id="726" name="直線コネクタ 725"/>
        <xdr:cNvCxnSpPr/>
      </xdr:nvCxnSpPr>
      <xdr:spPr>
        <a:xfrm flipV="1">
          <a:off x="20434300" y="6223340"/>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7" name="フローチャート : 判断 726"/>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45838</xdr:rowOff>
    </xdr:from>
    <xdr:ext cx="469744" cy="259045"/>
    <xdr:sp macro="" textlink="">
      <xdr:nvSpPr>
        <xdr:cNvPr id="728" name="テキスト ボックス 727"/>
        <xdr:cNvSpPr txBox="1"/>
      </xdr:nvSpPr>
      <xdr:spPr>
        <a:xfrm>
          <a:off x="21088427"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84927</xdr:rowOff>
    </xdr:from>
    <xdr:to>
      <xdr:col>29</xdr:col>
      <xdr:colOff>517525</xdr:colOff>
      <xdr:row>36</xdr:row>
      <xdr:rowOff>126350</xdr:rowOff>
    </xdr:to>
    <xdr:cxnSp macro="">
      <xdr:nvCxnSpPr>
        <xdr:cNvPr id="729" name="直線コネクタ 728"/>
        <xdr:cNvCxnSpPr/>
      </xdr:nvCxnSpPr>
      <xdr:spPr>
        <a:xfrm flipV="1">
          <a:off x="19545300" y="6257127"/>
          <a:ext cx="889000" cy="4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30" name="フローチャート : 判断 729"/>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149668</xdr:rowOff>
    </xdr:from>
    <xdr:ext cx="469744" cy="259045"/>
    <xdr:sp macro="" textlink="">
      <xdr:nvSpPr>
        <xdr:cNvPr id="731" name="テキスト ボックス 730"/>
        <xdr:cNvSpPr txBox="1"/>
      </xdr:nvSpPr>
      <xdr:spPr>
        <a:xfrm>
          <a:off x="20199427"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45197</xdr:rowOff>
    </xdr:from>
    <xdr:to>
      <xdr:col>28</xdr:col>
      <xdr:colOff>314325</xdr:colOff>
      <xdr:row>36</xdr:row>
      <xdr:rowOff>126350</xdr:rowOff>
    </xdr:to>
    <xdr:cxnSp macro="">
      <xdr:nvCxnSpPr>
        <xdr:cNvPr id="732" name="直線コネクタ 731"/>
        <xdr:cNvCxnSpPr/>
      </xdr:nvCxnSpPr>
      <xdr:spPr>
        <a:xfrm>
          <a:off x="18656300" y="6045947"/>
          <a:ext cx="889000" cy="2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3" name="フローチャート : 判断 732"/>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60972</xdr:rowOff>
    </xdr:from>
    <xdr:ext cx="469744" cy="259045"/>
    <xdr:sp macro="" textlink="">
      <xdr:nvSpPr>
        <xdr:cNvPr id="734" name="テキスト ボックス 733"/>
        <xdr:cNvSpPr txBox="1"/>
      </xdr:nvSpPr>
      <xdr:spPr>
        <a:xfrm>
          <a:off x="19310427"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5" name="フローチャート : 判断 734"/>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71579</xdr:rowOff>
    </xdr:from>
    <xdr:ext cx="469744" cy="259045"/>
    <xdr:sp macro="" textlink="">
      <xdr:nvSpPr>
        <xdr:cNvPr id="736" name="テキスト ボックス 735"/>
        <xdr:cNvSpPr txBox="1"/>
      </xdr:nvSpPr>
      <xdr:spPr>
        <a:xfrm>
          <a:off x="18421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122047</xdr:rowOff>
    </xdr:from>
    <xdr:to>
      <xdr:col>32</xdr:col>
      <xdr:colOff>238125</xdr:colOff>
      <xdr:row>36</xdr:row>
      <xdr:rowOff>52197</xdr:rowOff>
    </xdr:to>
    <xdr:sp macro="" textlink="">
      <xdr:nvSpPr>
        <xdr:cNvPr id="742" name="円/楕円 741"/>
        <xdr:cNvSpPr/>
      </xdr:nvSpPr>
      <xdr:spPr>
        <a:xfrm>
          <a:off x="22110700" y="61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144924</xdr:rowOff>
    </xdr:from>
    <xdr:ext cx="534377" cy="259045"/>
    <xdr:sp macro="" textlink="">
      <xdr:nvSpPr>
        <xdr:cNvPr id="743" name="投資及び出資金該当値テキスト"/>
        <xdr:cNvSpPr txBox="1"/>
      </xdr:nvSpPr>
      <xdr:spPr>
        <a:xfrm>
          <a:off x="22212300" y="597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10,525</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340</xdr:rowOff>
    </xdr:from>
    <xdr:to>
      <xdr:col>31</xdr:col>
      <xdr:colOff>85725</xdr:colOff>
      <xdr:row>36</xdr:row>
      <xdr:rowOff>101940</xdr:rowOff>
    </xdr:to>
    <xdr:sp macro="" textlink="">
      <xdr:nvSpPr>
        <xdr:cNvPr id="744" name="円/楕円 743"/>
        <xdr:cNvSpPr/>
      </xdr:nvSpPr>
      <xdr:spPr>
        <a:xfrm>
          <a:off x="21272500" y="61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118467</xdr:rowOff>
    </xdr:from>
    <xdr:ext cx="469744" cy="259045"/>
    <xdr:sp macro="" textlink="">
      <xdr:nvSpPr>
        <xdr:cNvPr id="745" name="テキスト ボックス 744"/>
        <xdr:cNvSpPr txBox="1"/>
      </xdr:nvSpPr>
      <xdr:spPr>
        <a:xfrm>
          <a:off x="21088427" y="594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9,437</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34127</xdr:rowOff>
    </xdr:from>
    <xdr:to>
      <xdr:col>29</xdr:col>
      <xdr:colOff>568325</xdr:colOff>
      <xdr:row>36</xdr:row>
      <xdr:rowOff>135727</xdr:rowOff>
    </xdr:to>
    <xdr:sp macro="" textlink="">
      <xdr:nvSpPr>
        <xdr:cNvPr id="746" name="円/楕円 745"/>
        <xdr:cNvSpPr/>
      </xdr:nvSpPr>
      <xdr:spPr>
        <a:xfrm>
          <a:off x="20383500" y="620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152254</xdr:rowOff>
    </xdr:from>
    <xdr:ext cx="469744" cy="259045"/>
    <xdr:sp macro="" textlink="">
      <xdr:nvSpPr>
        <xdr:cNvPr id="747" name="テキスト ボックス 746"/>
        <xdr:cNvSpPr txBox="1"/>
      </xdr:nvSpPr>
      <xdr:spPr>
        <a:xfrm>
          <a:off x="20199427" y="598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8,698</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75550</xdr:rowOff>
    </xdr:from>
    <xdr:to>
      <xdr:col>28</xdr:col>
      <xdr:colOff>365125</xdr:colOff>
      <xdr:row>37</xdr:row>
      <xdr:rowOff>5700</xdr:rowOff>
    </xdr:to>
    <xdr:sp macro="" textlink="">
      <xdr:nvSpPr>
        <xdr:cNvPr id="748" name="円/楕円 747"/>
        <xdr:cNvSpPr/>
      </xdr:nvSpPr>
      <xdr:spPr>
        <a:xfrm>
          <a:off x="19494500" y="62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22227</xdr:rowOff>
    </xdr:from>
    <xdr:ext cx="469744" cy="259045"/>
    <xdr:sp macro="" textlink="">
      <xdr:nvSpPr>
        <xdr:cNvPr id="749" name="テキスト ボックス 748"/>
        <xdr:cNvSpPr txBox="1"/>
      </xdr:nvSpPr>
      <xdr:spPr>
        <a:xfrm>
          <a:off x="19310427" y="60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7,792</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165847</xdr:rowOff>
    </xdr:from>
    <xdr:to>
      <xdr:col>27</xdr:col>
      <xdr:colOff>161925</xdr:colOff>
      <xdr:row>35</xdr:row>
      <xdr:rowOff>95997</xdr:rowOff>
    </xdr:to>
    <xdr:sp macro="" textlink="">
      <xdr:nvSpPr>
        <xdr:cNvPr id="750" name="円/楕円 749"/>
        <xdr:cNvSpPr/>
      </xdr:nvSpPr>
      <xdr:spPr>
        <a:xfrm>
          <a:off x="18605500" y="59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33</xdr:row>
      <xdr:rowOff>112524</xdr:rowOff>
    </xdr:from>
    <xdr:ext cx="534377" cy="259045"/>
    <xdr:sp macro="" textlink="">
      <xdr:nvSpPr>
        <xdr:cNvPr id="751" name="テキスト ボックス 750"/>
        <xdr:cNvSpPr txBox="1"/>
      </xdr:nvSpPr>
      <xdr:spPr>
        <a:xfrm>
          <a:off x="18389111" y="57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5" name="直線コネクタ 774"/>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8"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9" name="直線コネクタ 778"/>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35382</xdr:rowOff>
    </xdr:from>
    <xdr:to>
      <xdr:col>32</xdr:col>
      <xdr:colOff>187325</xdr:colOff>
      <xdr:row>57</xdr:row>
      <xdr:rowOff>94704</xdr:rowOff>
    </xdr:to>
    <xdr:cxnSp macro="">
      <xdr:nvCxnSpPr>
        <xdr:cNvPr id="780" name="直線コネクタ 779"/>
        <xdr:cNvCxnSpPr/>
      </xdr:nvCxnSpPr>
      <xdr:spPr>
        <a:xfrm>
          <a:off x="21323300" y="9808032"/>
          <a:ext cx="8382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81" name="貸付金平均値テキスト"/>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2" name="フローチャート : 判断 781"/>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142215</xdr:rowOff>
    </xdr:from>
    <xdr:to>
      <xdr:col>31</xdr:col>
      <xdr:colOff>34925</xdr:colOff>
      <xdr:row>57</xdr:row>
      <xdr:rowOff>35382</xdr:rowOff>
    </xdr:to>
    <xdr:cxnSp macro="">
      <xdr:nvCxnSpPr>
        <xdr:cNvPr id="783" name="直線コネクタ 782"/>
        <xdr:cNvCxnSpPr/>
      </xdr:nvCxnSpPr>
      <xdr:spPr>
        <a:xfrm>
          <a:off x="20434300" y="9571965"/>
          <a:ext cx="889000" cy="23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4" name="フローチャート : 判断 783"/>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52697</xdr:rowOff>
    </xdr:from>
    <xdr:ext cx="469744" cy="259045"/>
    <xdr:sp macro="" textlink="">
      <xdr:nvSpPr>
        <xdr:cNvPr id="785" name="テキスト ボックス 784"/>
        <xdr:cNvSpPr txBox="1"/>
      </xdr:nvSpPr>
      <xdr:spPr>
        <a:xfrm>
          <a:off x="21088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142215</xdr:rowOff>
    </xdr:from>
    <xdr:to>
      <xdr:col>29</xdr:col>
      <xdr:colOff>517525</xdr:colOff>
      <xdr:row>57</xdr:row>
      <xdr:rowOff>105334</xdr:rowOff>
    </xdr:to>
    <xdr:cxnSp macro="">
      <xdr:nvCxnSpPr>
        <xdr:cNvPr id="786" name="直線コネクタ 785"/>
        <xdr:cNvCxnSpPr/>
      </xdr:nvCxnSpPr>
      <xdr:spPr>
        <a:xfrm flipV="1">
          <a:off x="19545300" y="9571965"/>
          <a:ext cx="889000" cy="30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7" name="フローチャート : 判断 786"/>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32313</xdr:rowOff>
    </xdr:from>
    <xdr:ext cx="469744" cy="259045"/>
    <xdr:sp macro="" textlink="">
      <xdr:nvSpPr>
        <xdr:cNvPr id="788" name="テキスト ボックス 787"/>
        <xdr:cNvSpPr txBox="1"/>
      </xdr:nvSpPr>
      <xdr:spPr>
        <a:xfrm>
          <a:off x="20199427"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105334</xdr:rowOff>
    </xdr:from>
    <xdr:to>
      <xdr:col>28</xdr:col>
      <xdr:colOff>314325</xdr:colOff>
      <xdr:row>57</xdr:row>
      <xdr:rowOff>144958</xdr:rowOff>
    </xdr:to>
    <xdr:cxnSp macro="">
      <xdr:nvCxnSpPr>
        <xdr:cNvPr id="789" name="直線コネクタ 788"/>
        <xdr:cNvCxnSpPr/>
      </xdr:nvCxnSpPr>
      <xdr:spPr>
        <a:xfrm flipV="1">
          <a:off x="18656300" y="9877984"/>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90" name="フローチャート : 判断 789"/>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56011</xdr:rowOff>
    </xdr:from>
    <xdr:ext cx="469744" cy="259045"/>
    <xdr:sp macro="" textlink="">
      <xdr:nvSpPr>
        <xdr:cNvPr id="791" name="テキスト ボックス 790"/>
        <xdr:cNvSpPr txBox="1"/>
      </xdr:nvSpPr>
      <xdr:spPr>
        <a:xfrm>
          <a:off x="19310427"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2" name="フローチャート : 判断 791"/>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41648</xdr:rowOff>
    </xdr:from>
    <xdr:ext cx="469744" cy="259045"/>
    <xdr:sp macro="" textlink="">
      <xdr:nvSpPr>
        <xdr:cNvPr id="793" name="テキスト ボックス 792"/>
        <xdr:cNvSpPr txBox="1"/>
      </xdr:nvSpPr>
      <xdr:spPr>
        <a:xfrm>
          <a:off x="18421427"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43904</xdr:rowOff>
    </xdr:from>
    <xdr:to>
      <xdr:col>32</xdr:col>
      <xdr:colOff>238125</xdr:colOff>
      <xdr:row>57</xdr:row>
      <xdr:rowOff>145504</xdr:rowOff>
    </xdr:to>
    <xdr:sp macro="" textlink="">
      <xdr:nvSpPr>
        <xdr:cNvPr id="799" name="円/楕円 798"/>
        <xdr:cNvSpPr/>
      </xdr:nvSpPr>
      <xdr:spPr>
        <a:xfrm>
          <a:off x="22110700" y="981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66781</xdr:rowOff>
    </xdr:from>
    <xdr:ext cx="469744" cy="259045"/>
    <xdr:sp macro="" textlink="">
      <xdr:nvSpPr>
        <xdr:cNvPr id="800" name="貸付金該当値テキスト"/>
        <xdr:cNvSpPr txBox="1"/>
      </xdr:nvSpPr>
      <xdr:spPr>
        <a:xfrm>
          <a:off x="22212300" y="96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156032</xdr:rowOff>
    </xdr:from>
    <xdr:to>
      <xdr:col>31</xdr:col>
      <xdr:colOff>85725</xdr:colOff>
      <xdr:row>57</xdr:row>
      <xdr:rowOff>86182</xdr:rowOff>
    </xdr:to>
    <xdr:sp macro="" textlink="">
      <xdr:nvSpPr>
        <xdr:cNvPr id="801" name="円/楕円 800"/>
        <xdr:cNvSpPr/>
      </xdr:nvSpPr>
      <xdr:spPr>
        <a:xfrm>
          <a:off x="21272500" y="975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102709</xdr:rowOff>
    </xdr:from>
    <xdr:ext cx="469744" cy="259045"/>
    <xdr:sp macro="" textlink="">
      <xdr:nvSpPr>
        <xdr:cNvPr id="802" name="テキスト ボックス 801"/>
        <xdr:cNvSpPr txBox="1"/>
      </xdr:nvSpPr>
      <xdr:spPr>
        <a:xfrm>
          <a:off x="21088427" y="953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9,238</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91415</xdr:rowOff>
    </xdr:from>
    <xdr:to>
      <xdr:col>29</xdr:col>
      <xdr:colOff>568325</xdr:colOff>
      <xdr:row>56</xdr:row>
      <xdr:rowOff>21565</xdr:rowOff>
    </xdr:to>
    <xdr:sp macro="" textlink="">
      <xdr:nvSpPr>
        <xdr:cNvPr id="803" name="円/楕円 802"/>
        <xdr:cNvSpPr/>
      </xdr:nvSpPr>
      <xdr:spPr>
        <a:xfrm>
          <a:off x="20383500" y="952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38092</xdr:rowOff>
    </xdr:from>
    <xdr:ext cx="534377" cy="259045"/>
    <xdr:sp macro="" textlink="">
      <xdr:nvSpPr>
        <xdr:cNvPr id="804" name="テキスト ボックス 803"/>
        <xdr:cNvSpPr txBox="1"/>
      </xdr:nvSpPr>
      <xdr:spPr>
        <a:xfrm>
          <a:off x="20167111" y="929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54534</xdr:rowOff>
    </xdr:from>
    <xdr:to>
      <xdr:col>28</xdr:col>
      <xdr:colOff>365125</xdr:colOff>
      <xdr:row>57</xdr:row>
      <xdr:rowOff>156134</xdr:rowOff>
    </xdr:to>
    <xdr:sp macro="" textlink="">
      <xdr:nvSpPr>
        <xdr:cNvPr id="805" name="円/楕円 804"/>
        <xdr:cNvSpPr/>
      </xdr:nvSpPr>
      <xdr:spPr>
        <a:xfrm>
          <a:off x="19494500" y="98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1211</xdr:rowOff>
    </xdr:from>
    <xdr:ext cx="469744" cy="259045"/>
    <xdr:sp macro="" textlink="">
      <xdr:nvSpPr>
        <xdr:cNvPr id="806" name="テキスト ボックス 805"/>
        <xdr:cNvSpPr txBox="1"/>
      </xdr:nvSpPr>
      <xdr:spPr>
        <a:xfrm>
          <a:off x="19310427" y="96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94158</xdr:rowOff>
    </xdr:from>
    <xdr:to>
      <xdr:col>27</xdr:col>
      <xdr:colOff>161925</xdr:colOff>
      <xdr:row>58</xdr:row>
      <xdr:rowOff>24308</xdr:rowOff>
    </xdr:to>
    <xdr:sp macro="" textlink="">
      <xdr:nvSpPr>
        <xdr:cNvPr id="807" name="円/楕円 806"/>
        <xdr:cNvSpPr/>
      </xdr:nvSpPr>
      <xdr:spPr>
        <a:xfrm>
          <a:off x="18605500" y="98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40835</xdr:rowOff>
    </xdr:from>
    <xdr:ext cx="469744" cy="259045"/>
    <xdr:sp macro="" textlink="">
      <xdr:nvSpPr>
        <xdr:cNvPr id="808" name="テキスト ボックス 807"/>
        <xdr:cNvSpPr txBox="1"/>
      </xdr:nvSpPr>
      <xdr:spPr>
        <a:xfrm>
          <a:off x="18421427" y="964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9" name="直線コネクタ 81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20" name="テキスト ボックス 81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1" name="直線コネクタ 82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2" name="テキスト ボックス 82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3" name="直線コネクタ 82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4" name="テキスト ボックス 82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5" name="直線コネクタ 82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6" name="テキスト ボックス 82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7" name="直線コネクタ 82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8" name="テキスト ボックス 82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9" name="直線コネクタ 82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0" name="テキスト ボックス 82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4" name="直線コネクタ 833"/>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5"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6" name="直線コネクタ 835"/>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7"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8" name="直線コネクタ 837"/>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5773</xdr:rowOff>
    </xdr:from>
    <xdr:to>
      <xdr:col>32</xdr:col>
      <xdr:colOff>187325</xdr:colOff>
      <xdr:row>74</xdr:row>
      <xdr:rowOff>40531</xdr:rowOff>
    </xdr:to>
    <xdr:cxnSp macro="">
      <xdr:nvCxnSpPr>
        <xdr:cNvPr id="839" name="直線コネクタ 838"/>
        <xdr:cNvCxnSpPr/>
      </xdr:nvCxnSpPr>
      <xdr:spPr>
        <a:xfrm>
          <a:off x="21323300" y="12693073"/>
          <a:ext cx="838200" cy="3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40"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41" name="フローチャート : 判断 840"/>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158663</xdr:rowOff>
    </xdr:from>
    <xdr:to>
      <xdr:col>31</xdr:col>
      <xdr:colOff>34925</xdr:colOff>
      <xdr:row>74</xdr:row>
      <xdr:rowOff>5773</xdr:rowOff>
    </xdr:to>
    <xdr:cxnSp macro="">
      <xdr:nvCxnSpPr>
        <xdr:cNvPr id="842" name="直線コネクタ 841"/>
        <xdr:cNvCxnSpPr/>
      </xdr:nvCxnSpPr>
      <xdr:spPr>
        <a:xfrm>
          <a:off x="20434300" y="12674513"/>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3" name="フローチャート : 判断 842"/>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4" name="テキスト ボックス 843"/>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158663</xdr:rowOff>
    </xdr:from>
    <xdr:to>
      <xdr:col>29</xdr:col>
      <xdr:colOff>517525</xdr:colOff>
      <xdr:row>74</xdr:row>
      <xdr:rowOff>45255</xdr:rowOff>
    </xdr:to>
    <xdr:cxnSp macro="">
      <xdr:nvCxnSpPr>
        <xdr:cNvPr id="845" name="直線コネクタ 844"/>
        <xdr:cNvCxnSpPr/>
      </xdr:nvCxnSpPr>
      <xdr:spPr>
        <a:xfrm flipV="1">
          <a:off x="19545300" y="12674513"/>
          <a:ext cx="8890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6" name="フローチャート : 判断 845"/>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7" name="テキスト ボックス 846"/>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45255</xdr:rowOff>
    </xdr:from>
    <xdr:to>
      <xdr:col>28</xdr:col>
      <xdr:colOff>314325</xdr:colOff>
      <xdr:row>74</xdr:row>
      <xdr:rowOff>63925</xdr:rowOff>
    </xdr:to>
    <xdr:cxnSp macro="">
      <xdr:nvCxnSpPr>
        <xdr:cNvPr id="848" name="直線コネクタ 847"/>
        <xdr:cNvCxnSpPr/>
      </xdr:nvCxnSpPr>
      <xdr:spPr>
        <a:xfrm flipV="1">
          <a:off x="18656300" y="12732555"/>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9" name="フローチャート : 判断 848"/>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50" name="テキスト ボックス 849"/>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51" name="フローチャート : 判断 850"/>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2" name="テキスト ボックス 851"/>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161181</xdr:rowOff>
    </xdr:from>
    <xdr:to>
      <xdr:col>32</xdr:col>
      <xdr:colOff>238125</xdr:colOff>
      <xdr:row>74</xdr:row>
      <xdr:rowOff>91331</xdr:rowOff>
    </xdr:to>
    <xdr:sp macro="" textlink="">
      <xdr:nvSpPr>
        <xdr:cNvPr id="858" name="円/楕円 857"/>
        <xdr:cNvSpPr/>
      </xdr:nvSpPr>
      <xdr:spPr>
        <a:xfrm>
          <a:off x="22110700" y="126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12608</xdr:rowOff>
    </xdr:from>
    <xdr:ext cx="534377" cy="259045"/>
    <xdr:sp macro="" textlink="">
      <xdr:nvSpPr>
        <xdr:cNvPr id="859" name="繰出金該当値テキスト"/>
        <xdr:cNvSpPr txBox="1"/>
      </xdr:nvSpPr>
      <xdr:spPr>
        <a:xfrm>
          <a:off x="22212300" y="125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84,110</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126423</xdr:rowOff>
    </xdr:from>
    <xdr:to>
      <xdr:col>31</xdr:col>
      <xdr:colOff>85725</xdr:colOff>
      <xdr:row>74</xdr:row>
      <xdr:rowOff>56573</xdr:rowOff>
    </xdr:to>
    <xdr:sp macro="" textlink="">
      <xdr:nvSpPr>
        <xdr:cNvPr id="860" name="円/楕円 859"/>
        <xdr:cNvSpPr/>
      </xdr:nvSpPr>
      <xdr:spPr>
        <a:xfrm>
          <a:off x="21272500" y="1264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73100</xdr:rowOff>
    </xdr:from>
    <xdr:ext cx="534377" cy="259045"/>
    <xdr:sp macro="" textlink="">
      <xdr:nvSpPr>
        <xdr:cNvPr id="861" name="テキスト ボックス 860"/>
        <xdr:cNvSpPr txBox="1"/>
      </xdr:nvSpPr>
      <xdr:spPr>
        <a:xfrm>
          <a:off x="21056111" y="1241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87,303</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107863</xdr:rowOff>
    </xdr:from>
    <xdr:to>
      <xdr:col>29</xdr:col>
      <xdr:colOff>568325</xdr:colOff>
      <xdr:row>74</xdr:row>
      <xdr:rowOff>38013</xdr:rowOff>
    </xdr:to>
    <xdr:sp macro="" textlink="">
      <xdr:nvSpPr>
        <xdr:cNvPr id="862" name="円/楕円 861"/>
        <xdr:cNvSpPr/>
      </xdr:nvSpPr>
      <xdr:spPr>
        <a:xfrm>
          <a:off x="20383500" y="126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54540</xdr:rowOff>
    </xdr:from>
    <xdr:ext cx="534377" cy="259045"/>
    <xdr:sp macro="" textlink="">
      <xdr:nvSpPr>
        <xdr:cNvPr id="863" name="テキスト ボックス 862"/>
        <xdr:cNvSpPr txBox="1"/>
      </xdr:nvSpPr>
      <xdr:spPr>
        <a:xfrm>
          <a:off x="20167111" y="1239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89,008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165905</xdr:rowOff>
    </xdr:from>
    <xdr:to>
      <xdr:col>28</xdr:col>
      <xdr:colOff>365125</xdr:colOff>
      <xdr:row>74</xdr:row>
      <xdr:rowOff>96055</xdr:rowOff>
    </xdr:to>
    <xdr:sp macro="" textlink="">
      <xdr:nvSpPr>
        <xdr:cNvPr id="864" name="円/楕円 863"/>
        <xdr:cNvSpPr/>
      </xdr:nvSpPr>
      <xdr:spPr>
        <a:xfrm>
          <a:off x="19494500" y="126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112582</xdr:rowOff>
    </xdr:from>
    <xdr:ext cx="534377" cy="259045"/>
    <xdr:sp macro="" textlink="">
      <xdr:nvSpPr>
        <xdr:cNvPr id="865" name="テキスト ボックス 864"/>
        <xdr:cNvSpPr txBox="1"/>
      </xdr:nvSpPr>
      <xdr:spPr>
        <a:xfrm>
          <a:off x="19278111" y="1245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83,676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13125</xdr:rowOff>
    </xdr:from>
    <xdr:to>
      <xdr:col>27</xdr:col>
      <xdr:colOff>161925</xdr:colOff>
      <xdr:row>74</xdr:row>
      <xdr:rowOff>114725</xdr:rowOff>
    </xdr:to>
    <xdr:sp macro="" textlink="">
      <xdr:nvSpPr>
        <xdr:cNvPr id="866" name="円/楕円 865"/>
        <xdr:cNvSpPr/>
      </xdr:nvSpPr>
      <xdr:spPr>
        <a:xfrm>
          <a:off x="18605500" y="1270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131252</xdr:rowOff>
    </xdr:from>
    <xdr:ext cx="534377" cy="259045"/>
    <xdr:sp macro="" textlink="">
      <xdr:nvSpPr>
        <xdr:cNvPr id="867" name="テキスト ボックス 866"/>
        <xdr:cNvSpPr txBox="1"/>
      </xdr:nvSpPr>
      <xdr:spPr>
        <a:xfrm>
          <a:off x="18389111" y="1247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１人当たり１，３００，２５９円となっている。主な構成項目である人件費は、住民１人当たり２００，１６０円と類似団体内平均値を６５，５５９円上回っており、町立高等学校を有していることや保育所、総合研修センター（文化ホール、総合体育館、図書館併設）などの運営を直営で行っていることなどが要因である。各種業務の民間委託の推進や退職者不補充、給与の適正化などを進めてきたところではあるが、引き続き行政改革の取り組みを通じて、人件費の抑制に努める。</a:t>
          </a:r>
          <a:endParaRPr kumimoji="1" lang="en-US" altLang="ja-JP" sz="1300">
            <a:latin typeface="ＭＳ Ｐゴシック"/>
          </a:endParaRPr>
        </a:p>
        <a:p>
          <a:r>
            <a:rPr kumimoji="1" lang="ja-JP" altLang="en-US" sz="1300">
              <a:latin typeface="ＭＳ Ｐゴシック"/>
            </a:rPr>
            <a:t>　補助費等は、平成２８年度に数値が急増しているおり、これは農業振興や農業共済事業再編に係る補助事業を実施していることが、数値を押し上げた要因となっている。</a:t>
          </a:r>
          <a:endParaRPr kumimoji="1" lang="en-US" altLang="ja-JP" sz="1300">
            <a:latin typeface="ＭＳ Ｐゴシック"/>
          </a:endParaRPr>
        </a:p>
        <a:p>
          <a:r>
            <a:rPr kumimoji="1" lang="ja-JP" altLang="en-US" sz="1300">
              <a:latin typeface="ＭＳ Ｐゴシック"/>
            </a:rPr>
            <a:t>　普通建設事業費は、住民１人当たり２５３，８９６円と類似団体内平均値を８５，０２８円上回っている。平成２８年度は、新・道の駅建設が大きな要因となっている。近年、役場庁舎の改修などの大きな建設事業が続いていることから、高止まりの傾向となっている。今後は、公共施設等総合管理計画に基づき、事業の取捨選択を徹底していくことで、事業の減少を目指す。</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6,236
6,177
259.19
8,373,612
8,108,414
241,843
4,377,422
7,430,670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146939</xdr:rowOff>
    </xdr:from>
    <xdr:to>
      <xdr:col>6</xdr:col>
      <xdr:colOff>511175</xdr:colOff>
      <xdr:row>34</xdr:row>
      <xdr:rowOff>34925</xdr:rowOff>
    </xdr:to>
    <xdr:cxnSp macro="">
      <xdr:nvCxnSpPr>
        <xdr:cNvPr id="61" name="直線コネクタ 60"/>
        <xdr:cNvCxnSpPr/>
      </xdr:nvCxnSpPr>
      <xdr:spPr>
        <a:xfrm>
          <a:off x="3797300" y="5804789"/>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146939</xdr:rowOff>
    </xdr:from>
    <xdr:to>
      <xdr:col>5</xdr:col>
      <xdr:colOff>358775</xdr:colOff>
      <xdr:row>34</xdr:row>
      <xdr:rowOff>2921</xdr:rowOff>
    </xdr:to>
    <xdr:cxnSp macro="">
      <xdr:nvCxnSpPr>
        <xdr:cNvPr id="64" name="直線コネクタ 63"/>
        <xdr:cNvCxnSpPr/>
      </xdr:nvCxnSpPr>
      <xdr:spPr>
        <a:xfrm flipV="1">
          <a:off x="2908300" y="5804789"/>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2921</xdr:rowOff>
    </xdr:from>
    <xdr:to>
      <xdr:col>4</xdr:col>
      <xdr:colOff>155575</xdr:colOff>
      <xdr:row>34</xdr:row>
      <xdr:rowOff>53086</xdr:rowOff>
    </xdr:to>
    <xdr:cxnSp macro="">
      <xdr:nvCxnSpPr>
        <xdr:cNvPr id="67" name="直線コネクタ 66"/>
        <xdr:cNvCxnSpPr/>
      </xdr:nvCxnSpPr>
      <xdr:spPr>
        <a:xfrm flipV="1">
          <a:off x="2019300" y="5832221"/>
          <a:ext cx="889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29718</xdr:rowOff>
    </xdr:from>
    <xdr:to>
      <xdr:col>2</xdr:col>
      <xdr:colOff>638175</xdr:colOff>
      <xdr:row>34</xdr:row>
      <xdr:rowOff>53086</xdr:rowOff>
    </xdr:to>
    <xdr:cxnSp macro="">
      <xdr:nvCxnSpPr>
        <xdr:cNvPr id="70" name="直線コネクタ 69"/>
        <xdr:cNvCxnSpPr/>
      </xdr:nvCxnSpPr>
      <xdr:spPr>
        <a:xfrm>
          <a:off x="1130300" y="5859018"/>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155575</xdr:rowOff>
    </xdr:from>
    <xdr:to>
      <xdr:col>6</xdr:col>
      <xdr:colOff>561975</xdr:colOff>
      <xdr:row>34</xdr:row>
      <xdr:rowOff>85725</xdr:rowOff>
    </xdr:to>
    <xdr:sp macro="" textlink="">
      <xdr:nvSpPr>
        <xdr:cNvPr id="80" name="円/楕円 79"/>
        <xdr:cNvSpPr/>
      </xdr:nvSpPr>
      <xdr:spPr>
        <a:xfrm>
          <a:off x="4584700" y="58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7002</xdr:rowOff>
    </xdr:from>
    <xdr:ext cx="534377" cy="259045"/>
    <xdr:sp macro="" textlink="">
      <xdr:nvSpPr>
        <xdr:cNvPr id="81" name="議会費該当値テキスト"/>
        <xdr:cNvSpPr txBox="1"/>
      </xdr:nvSpPr>
      <xdr:spPr>
        <a:xfrm>
          <a:off x="4686300" y="566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96139</xdr:rowOff>
    </xdr:from>
    <xdr:to>
      <xdr:col>5</xdr:col>
      <xdr:colOff>409575</xdr:colOff>
      <xdr:row>34</xdr:row>
      <xdr:rowOff>26289</xdr:rowOff>
    </xdr:to>
    <xdr:sp macro="" textlink="">
      <xdr:nvSpPr>
        <xdr:cNvPr id="82" name="円/楕円 81"/>
        <xdr:cNvSpPr/>
      </xdr:nvSpPr>
      <xdr:spPr>
        <a:xfrm>
          <a:off x="3746500" y="57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42816</xdr:rowOff>
    </xdr:from>
    <xdr:ext cx="534377" cy="259045"/>
    <xdr:sp macro="" textlink="">
      <xdr:nvSpPr>
        <xdr:cNvPr id="83" name="テキスト ボックス 82"/>
        <xdr:cNvSpPr txBox="1"/>
      </xdr:nvSpPr>
      <xdr:spPr>
        <a:xfrm>
          <a:off x="3530111" y="552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123571</xdr:rowOff>
    </xdr:from>
    <xdr:to>
      <xdr:col>4</xdr:col>
      <xdr:colOff>206375</xdr:colOff>
      <xdr:row>34</xdr:row>
      <xdr:rowOff>53721</xdr:rowOff>
    </xdr:to>
    <xdr:sp macro="" textlink="">
      <xdr:nvSpPr>
        <xdr:cNvPr id="84" name="円/楕円 83"/>
        <xdr:cNvSpPr/>
      </xdr:nvSpPr>
      <xdr:spPr>
        <a:xfrm>
          <a:off x="2857500" y="57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70248</xdr:rowOff>
    </xdr:from>
    <xdr:ext cx="534377" cy="259045"/>
    <xdr:sp macro="" textlink="">
      <xdr:nvSpPr>
        <xdr:cNvPr id="85" name="テキスト ボックス 84"/>
        <xdr:cNvSpPr txBox="1"/>
      </xdr:nvSpPr>
      <xdr:spPr>
        <a:xfrm>
          <a:off x="2641111" y="555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2286</xdr:rowOff>
    </xdr:from>
    <xdr:to>
      <xdr:col>3</xdr:col>
      <xdr:colOff>3175</xdr:colOff>
      <xdr:row>34</xdr:row>
      <xdr:rowOff>103886</xdr:rowOff>
    </xdr:to>
    <xdr:sp macro="" textlink="">
      <xdr:nvSpPr>
        <xdr:cNvPr id="86" name="円/楕円 85"/>
        <xdr:cNvSpPr/>
      </xdr:nvSpPr>
      <xdr:spPr>
        <a:xfrm>
          <a:off x="1968500" y="58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120413</xdr:rowOff>
    </xdr:from>
    <xdr:ext cx="534377" cy="259045"/>
    <xdr:sp macro="" textlink="">
      <xdr:nvSpPr>
        <xdr:cNvPr id="87" name="テキスト ボックス 86"/>
        <xdr:cNvSpPr txBox="1"/>
      </xdr:nvSpPr>
      <xdr:spPr>
        <a:xfrm>
          <a:off x="1752111" y="560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150368</xdr:rowOff>
    </xdr:from>
    <xdr:to>
      <xdr:col>1</xdr:col>
      <xdr:colOff>485775</xdr:colOff>
      <xdr:row>34</xdr:row>
      <xdr:rowOff>80518</xdr:rowOff>
    </xdr:to>
    <xdr:sp macro="" textlink="">
      <xdr:nvSpPr>
        <xdr:cNvPr id="88" name="円/楕円 87"/>
        <xdr:cNvSpPr/>
      </xdr:nvSpPr>
      <xdr:spPr>
        <a:xfrm>
          <a:off x="1079500" y="58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97045</xdr:rowOff>
    </xdr:from>
    <xdr:ext cx="534377" cy="259045"/>
    <xdr:sp macro="" textlink="">
      <xdr:nvSpPr>
        <xdr:cNvPr id="89" name="テキスト ボックス 88"/>
        <xdr:cNvSpPr txBox="1"/>
      </xdr:nvSpPr>
      <xdr:spPr>
        <a:xfrm>
          <a:off x="863111" y="558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102948</xdr:rowOff>
    </xdr:from>
    <xdr:to>
      <xdr:col>6</xdr:col>
      <xdr:colOff>511175</xdr:colOff>
      <xdr:row>56</xdr:row>
      <xdr:rowOff>132767</xdr:rowOff>
    </xdr:to>
    <xdr:cxnSp macro="">
      <xdr:nvCxnSpPr>
        <xdr:cNvPr id="120" name="直線コネクタ 119"/>
        <xdr:cNvCxnSpPr/>
      </xdr:nvCxnSpPr>
      <xdr:spPr>
        <a:xfrm>
          <a:off x="3797300" y="9532698"/>
          <a:ext cx="838200" cy="20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102948</xdr:rowOff>
    </xdr:from>
    <xdr:to>
      <xdr:col>5</xdr:col>
      <xdr:colOff>358775</xdr:colOff>
      <xdr:row>57</xdr:row>
      <xdr:rowOff>13209</xdr:rowOff>
    </xdr:to>
    <xdr:cxnSp macro="">
      <xdr:nvCxnSpPr>
        <xdr:cNvPr id="123" name="直線コネクタ 122"/>
        <xdr:cNvCxnSpPr/>
      </xdr:nvCxnSpPr>
      <xdr:spPr>
        <a:xfrm flipV="1">
          <a:off x="2908300" y="9532698"/>
          <a:ext cx="889000" cy="2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113202</xdr:rowOff>
    </xdr:from>
    <xdr:to>
      <xdr:col>4</xdr:col>
      <xdr:colOff>155575</xdr:colOff>
      <xdr:row>57</xdr:row>
      <xdr:rowOff>13209</xdr:rowOff>
    </xdr:to>
    <xdr:cxnSp macro="">
      <xdr:nvCxnSpPr>
        <xdr:cNvPr id="126" name="直線コネクタ 125"/>
        <xdr:cNvCxnSpPr/>
      </xdr:nvCxnSpPr>
      <xdr:spPr>
        <a:xfrm>
          <a:off x="2019300" y="9542952"/>
          <a:ext cx="889000" cy="24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113202</xdr:rowOff>
    </xdr:from>
    <xdr:to>
      <xdr:col>2</xdr:col>
      <xdr:colOff>638175</xdr:colOff>
      <xdr:row>57</xdr:row>
      <xdr:rowOff>22363</xdr:rowOff>
    </xdr:to>
    <xdr:cxnSp macro="">
      <xdr:nvCxnSpPr>
        <xdr:cNvPr id="129" name="直線コネクタ 128"/>
        <xdr:cNvCxnSpPr/>
      </xdr:nvCxnSpPr>
      <xdr:spPr>
        <a:xfrm flipV="1">
          <a:off x="1130300" y="9542952"/>
          <a:ext cx="889000" cy="25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81967</xdr:rowOff>
    </xdr:from>
    <xdr:to>
      <xdr:col>6</xdr:col>
      <xdr:colOff>561975</xdr:colOff>
      <xdr:row>57</xdr:row>
      <xdr:rowOff>12117</xdr:rowOff>
    </xdr:to>
    <xdr:sp macro="" textlink="">
      <xdr:nvSpPr>
        <xdr:cNvPr id="139" name="円/楕円 138"/>
        <xdr:cNvSpPr/>
      </xdr:nvSpPr>
      <xdr:spPr>
        <a:xfrm>
          <a:off x="4584700" y="968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60394</xdr:rowOff>
    </xdr:from>
    <xdr:ext cx="599010" cy="259045"/>
    <xdr:sp macro="" textlink="">
      <xdr:nvSpPr>
        <xdr:cNvPr id="140" name="総務費該当値テキスト"/>
        <xdr:cNvSpPr txBox="1"/>
      </xdr:nvSpPr>
      <xdr:spPr>
        <a:xfrm>
          <a:off x="4686300" y="966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147,123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52148</xdr:rowOff>
    </xdr:from>
    <xdr:to>
      <xdr:col>5</xdr:col>
      <xdr:colOff>409575</xdr:colOff>
      <xdr:row>55</xdr:row>
      <xdr:rowOff>153748</xdr:rowOff>
    </xdr:to>
    <xdr:sp macro="" textlink="">
      <xdr:nvSpPr>
        <xdr:cNvPr id="141" name="円/楕円 140"/>
        <xdr:cNvSpPr/>
      </xdr:nvSpPr>
      <xdr:spPr>
        <a:xfrm>
          <a:off x="3746500" y="94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170275</xdr:rowOff>
    </xdr:from>
    <xdr:ext cx="599010" cy="259045"/>
    <xdr:sp macro="" textlink="">
      <xdr:nvSpPr>
        <xdr:cNvPr id="142" name="テキスト ボックス 141"/>
        <xdr:cNvSpPr txBox="1"/>
      </xdr:nvSpPr>
      <xdr:spPr>
        <a:xfrm>
          <a:off x="3497794" y="925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208,754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133859</xdr:rowOff>
    </xdr:from>
    <xdr:to>
      <xdr:col>4</xdr:col>
      <xdr:colOff>206375</xdr:colOff>
      <xdr:row>57</xdr:row>
      <xdr:rowOff>64009</xdr:rowOff>
    </xdr:to>
    <xdr:sp macro="" textlink="">
      <xdr:nvSpPr>
        <xdr:cNvPr id="143" name="円/楕円 142"/>
        <xdr:cNvSpPr/>
      </xdr:nvSpPr>
      <xdr:spPr>
        <a:xfrm>
          <a:off x="2857500" y="97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55136</xdr:rowOff>
    </xdr:from>
    <xdr:ext cx="599010" cy="259045"/>
    <xdr:sp macro="" textlink="">
      <xdr:nvSpPr>
        <xdr:cNvPr id="144" name="テキスト ボックス 143"/>
        <xdr:cNvSpPr txBox="1"/>
      </xdr:nvSpPr>
      <xdr:spPr>
        <a:xfrm>
          <a:off x="2608794" y="982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131,233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62402</xdr:rowOff>
    </xdr:from>
    <xdr:to>
      <xdr:col>3</xdr:col>
      <xdr:colOff>3175</xdr:colOff>
      <xdr:row>55</xdr:row>
      <xdr:rowOff>164002</xdr:rowOff>
    </xdr:to>
    <xdr:sp macro="" textlink="">
      <xdr:nvSpPr>
        <xdr:cNvPr id="145" name="円/楕円 144"/>
        <xdr:cNvSpPr/>
      </xdr:nvSpPr>
      <xdr:spPr>
        <a:xfrm>
          <a:off x="1968500" y="94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9079</xdr:rowOff>
    </xdr:from>
    <xdr:ext cx="599010" cy="259045"/>
    <xdr:sp macro="" textlink="">
      <xdr:nvSpPr>
        <xdr:cNvPr id="146" name="テキスト ボックス 145"/>
        <xdr:cNvSpPr txBox="1"/>
      </xdr:nvSpPr>
      <xdr:spPr>
        <a:xfrm>
          <a:off x="1719794" y="926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205,614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143013</xdr:rowOff>
    </xdr:from>
    <xdr:to>
      <xdr:col>1</xdr:col>
      <xdr:colOff>485775</xdr:colOff>
      <xdr:row>57</xdr:row>
      <xdr:rowOff>73163</xdr:rowOff>
    </xdr:to>
    <xdr:sp macro="" textlink="">
      <xdr:nvSpPr>
        <xdr:cNvPr id="147" name="円/楕円 146"/>
        <xdr:cNvSpPr/>
      </xdr:nvSpPr>
      <xdr:spPr>
        <a:xfrm>
          <a:off x="1079500" y="97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64290</xdr:rowOff>
    </xdr:from>
    <xdr:ext cx="599010" cy="259045"/>
    <xdr:sp macro="" textlink="">
      <xdr:nvSpPr>
        <xdr:cNvPr id="148" name="テキスト ボックス 147"/>
        <xdr:cNvSpPr txBox="1"/>
      </xdr:nvSpPr>
      <xdr:spPr>
        <a:xfrm>
          <a:off x="830794" y="98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137464</xdr:rowOff>
    </xdr:from>
    <xdr:to>
      <xdr:col>6</xdr:col>
      <xdr:colOff>511175</xdr:colOff>
      <xdr:row>76</xdr:row>
      <xdr:rowOff>27987</xdr:rowOff>
    </xdr:to>
    <xdr:cxnSp macro="">
      <xdr:nvCxnSpPr>
        <xdr:cNvPr id="176" name="直線コネクタ 175"/>
        <xdr:cNvCxnSpPr/>
      </xdr:nvCxnSpPr>
      <xdr:spPr>
        <a:xfrm>
          <a:off x="3797300" y="12996214"/>
          <a:ext cx="838200" cy="6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126802</xdr:rowOff>
    </xdr:from>
    <xdr:to>
      <xdr:col>5</xdr:col>
      <xdr:colOff>358775</xdr:colOff>
      <xdr:row>75</xdr:row>
      <xdr:rowOff>137464</xdr:rowOff>
    </xdr:to>
    <xdr:cxnSp macro="">
      <xdr:nvCxnSpPr>
        <xdr:cNvPr id="179" name="直線コネクタ 178"/>
        <xdr:cNvCxnSpPr/>
      </xdr:nvCxnSpPr>
      <xdr:spPr>
        <a:xfrm>
          <a:off x="2908300" y="12985552"/>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126802</xdr:rowOff>
    </xdr:from>
    <xdr:to>
      <xdr:col>4</xdr:col>
      <xdr:colOff>155575</xdr:colOff>
      <xdr:row>76</xdr:row>
      <xdr:rowOff>117749</xdr:rowOff>
    </xdr:to>
    <xdr:cxnSp macro="">
      <xdr:nvCxnSpPr>
        <xdr:cNvPr id="182" name="直線コネクタ 181"/>
        <xdr:cNvCxnSpPr/>
      </xdr:nvCxnSpPr>
      <xdr:spPr>
        <a:xfrm flipV="1">
          <a:off x="2019300" y="12985552"/>
          <a:ext cx="889000" cy="16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117201</xdr:rowOff>
    </xdr:from>
    <xdr:to>
      <xdr:col>2</xdr:col>
      <xdr:colOff>638175</xdr:colOff>
      <xdr:row>76</xdr:row>
      <xdr:rowOff>117749</xdr:rowOff>
    </xdr:to>
    <xdr:cxnSp macro="">
      <xdr:nvCxnSpPr>
        <xdr:cNvPr id="185" name="直線コネクタ 184"/>
        <xdr:cNvCxnSpPr/>
      </xdr:nvCxnSpPr>
      <xdr:spPr>
        <a:xfrm>
          <a:off x="1130300" y="13147401"/>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148637</xdr:rowOff>
    </xdr:from>
    <xdr:to>
      <xdr:col>6</xdr:col>
      <xdr:colOff>561975</xdr:colOff>
      <xdr:row>76</xdr:row>
      <xdr:rowOff>78787</xdr:rowOff>
    </xdr:to>
    <xdr:sp macro="" textlink="">
      <xdr:nvSpPr>
        <xdr:cNvPr id="195" name="円/楕円 194"/>
        <xdr:cNvSpPr/>
      </xdr:nvSpPr>
      <xdr:spPr>
        <a:xfrm>
          <a:off x="4584700" y="130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64</xdr:rowOff>
    </xdr:from>
    <xdr:ext cx="599010" cy="259045"/>
    <xdr:sp macro="" textlink="">
      <xdr:nvSpPr>
        <xdr:cNvPr id="196" name="民生費該当値テキスト"/>
        <xdr:cNvSpPr txBox="1"/>
      </xdr:nvSpPr>
      <xdr:spPr>
        <a:xfrm>
          <a:off x="4686300" y="1285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199,434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86664</xdr:rowOff>
    </xdr:from>
    <xdr:to>
      <xdr:col>5</xdr:col>
      <xdr:colOff>409575</xdr:colOff>
      <xdr:row>76</xdr:row>
      <xdr:rowOff>16814</xdr:rowOff>
    </xdr:to>
    <xdr:sp macro="" textlink="">
      <xdr:nvSpPr>
        <xdr:cNvPr id="197" name="円/楕円 196"/>
        <xdr:cNvSpPr/>
      </xdr:nvSpPr>
      <xdr:spPr>
        <a:xfrm>
          <a:off x="3746500" y="129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33341</xdr:rowOff>
    </xdr:from>
    <xdr:ext cx="599010" cy="259045"/>
    <xdr:sp macro="" textlink="">
      <xdr:nvSpPr>
        <xdr:cNvPr id="198" name="テキスト ボックス 197"/>
        <xdr:cNvSpPr txBox="1"/>
      </xdr:nvSpPr>
      <xdr:spPr>
        <a:xfrm>
          <a:off x="3497794" y="1272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212,989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76002</xdr:rowOff>
    </xdr:from>
    <xdr:to>
      <xdr:col>4</xdr:col>
      <xdr:colOff>206375</xdr:colOff>
      <xdr:row>76</xdr:row>
      <xdr:rowOff>6152</xdr:rowOff>
    </xdr:to>
    <xdr:sp macro="" textlink="">
      <xdr:nvSpPr>
        <xdr:cNvPr id="199" name="円/楕円 198"/>
        <xdr:cNvSpPr/>
      </xdr:nvSpPr>
      <xdr:spPr>
        <a:xfrm>
          <a:off x="2857500" y="129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22679</xdr:rowOff>
    </xdr:from>
    <xdr:ext cx="599010" cy="259045"/>
    <xdr:sp macro="" textlink="">
      <xdr:nvSpPr>
        <xdr:cNvPr id="200" name="テキスト ボックス 199"/>
        <xdr:cNvSpPr txBox="1"/>
      </xdr:nvSpPr>
      <xdr:spPr>
        <a:xfrm>
          <a:off x="2608794" y="1270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215,321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66949</xdr:rowOff>
    </xdr:from>
    <xdr:to>
      <xdr:col>3</xdr:col>
      <xdr:colOff>3175</xdr:colOff>
      <xdr:row>76</xdr:row>
      <xdr:rowOff>168549</xdr:rowOff>
    </xdr:to>
    <xdr:sp macro="" textlink="">
      <xdr:nvSpPr>
        <xdr:cNvPr id="201" name="円/楕円 200"/>
        <xdr:cNvSpPr/>
      </xdr:nvSpPr>
      <xdr:spPr>
        <a:xfrm>
          <a:off x="1968500" y="1309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13627</xdr:rowOff>
    </xdr:from>
    <xdr:ext cx="599010" cy="259045"/>
    <xdr:sp macro="" textlink="">
      <xdr:nvSpPr>
        <xdr:cNvPr id="202" name="テキスト ボックス 201"/>
        <xdr:cNvSpPr txBox="1"/>
      </xdr:nvSpPr>
      <xdr:spPr>
        <a:xfrm>
          <a:off x="1719794" y="1287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179,801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66401</xdr:rowOff>
    </xdr:from>
    <xdr:to>
      <xdr:col>1</xdr:col>
      <xdr:colOff>485775</xdr:colOff>
      <xdr:row>76</xdr:row>
      <xdr:rowOff>168001</xdr:rowOff>
    </xdr:to>
    <xdr:sp macro="" textlink="">
      <xdr:nvSpPr>
        <xdr:cNvPr id="203" name="円/楕円 202"/>
        <xdr:cNvSpPr/>
      </xdr:nvSpPr>
      <xdr:spPr>
        <a:xfrm>
          <a:off x="1079500" y="130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13078</xdr:rowOff>
    </xdr:from>
    <xdr:ext cx="599010" cy="259045"/>
    <xdr:sp macro="" textlink="">
      <xdr:nvSpPr>
        <xdr:cNvPr id="204" name="テキスト ボックス 203"/>
        <xdr:cNvSpPr txBox="1"/>
      </xdr:nvSpPr>
      <xdr:spPr>
        <a:xfrm>
          <a:off x="830794" y="1287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52490</xdr:rowOff>
    </xdr:from>
    <xdr:to>
      <xdr:col>6</xdr:col>
      <xdr:colOff>511175</xdr:colOff>
      <xdr:row>94</xdr:row>
      <xdr:rowOff>154803</xdr:rowOff>
    </xdr:to>
    <xdr:cxnSp macro="">
      <xdr:nvCxnSpPr>
        <xdr:cNvPr id="233" name="直線コネクタ 232"/>
        <xdr:cNvCxnSpPr/>
      </xdr:nvCxnSpPr>
      <xdr:spPr>
        <a:xfrm flipV="1">
          <a:off x="3797300" y="16168790"/>
          <a:ext cx="838200" cy="10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154803</xdr:rowOff>
    </xdr:from>
    <xdr:to>
      <xdr:col>5</xdr:col>
      <xdr:colOff>358775</xdr:colOff>
      <xdr:row>95</xdr:row>
      <xdr:rowOff>43794</xdr:rowOff>
    </xdr:to>
    <xdr:cxnSp macro="">
      <xdr:nvCxnSpPr>
        <xdr:cNvPr id="236" name="直線コネクタ 235"/>
        <xdr:cNvCxnSpPr/>
      </xdr:nvCxnSpPr>
      <xdr:spPr>
        <a:xfrm flipV="1">
          <a:off x="2908300" y="16271103"/>
          <a:ext cx="889000" cy="6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32266</xdr:rowOff>
    </xdr:from>
    <xdr:to>
      <xdr:col>4</xdr:col>
      <xdr:colOff>155575</xdr:colOff>
      <xdr:row>95</xdr:row>
      <xdr:rowOff>43794</xdr:rowOff>
    </xdr:to>
    <xdr:cxnSp macro="">
      <xdr:nvCxnSpPr>
        <xdr:cNvPr id="239" name="直線コネクタ 238"/>
        <xdr:cNvCxnSpPr/>
      </xdr:nvCxnSpPr>
      <xdr:spPr>
        <a:xfrm>
          <a:off x="2019300" y="16320016"/>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151246</xdr:rowOff>
    </xdr:from>
    <xdr:ext cx="534377" cy="259045"/>
    <xdr:sp macro="" textlink="">
      <xdr:nvSpPr>
        <xdr:cNvPr id="241" name="テキスト ボックス 240"/>
        <xdr:cNvSpPr txBox="1"/>
      </xdr:nvSpPr>
      <xdr:spPr>
        <a:xfrm>
          <a:off x="2641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134122</xdr:rowOff>
    </xdr:from>
    <xdr:to>
      <xdr:col>2</xdr:col>
      <xdr:colOff>638175</xdr:colOff>
      <xdr:row>95</xdr:row>
      <xdr:rowOff>32266</xdr:rowOff>
    </xdr:to>
    <xdr:cxnSp macro="">
      <xdr:nvCxnSpPr>
        <xdr:cNvPr id="242" name="直線コネクタ 241"/>
        <xdr:cNvCxnSpPr/>
      </xdr:nvCxnSpPr>
      <xdr:spPr>
        <a:xfrm>
          <a:off x="1130300" y="16250422"/>
          <a:ext cx="889000" cy="6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1690</xdr:rowOff>
    </xdr:from>
    <xdr:to>
      <xdr:col>6</xdr:col>
      <xdr:colOff>561975</xdr:colOff>
      <xdr:row>94</xdr:row>
      <xdr:rowOff>103290</xdr:rowOff>
    </xdr:to>
    <xdr:sp macro="" textlink="">
      <xdr:nvSpPr>
        <xdr:cNvPr id="252" name="円/楕円 251"/>
        <xdr:cNvSpPr/>
      </xdr:nvSpPr>
      <xdr:spPr>
        <a:xfrm>
          <a:off x="4584700" y="161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24567</xdr:rowOff>
    </xdr:from>
    <xdr:ext cx="599010" cy="259045"/>
    <xdr:sp macro="" textlink="">
      <xdr:nvSpPr>
        <xdr:cNvPr id="253" name="衛生費該当値テキスト"/>
        <xdr:cNvSpPr txBox="1"/>
      </xdr:nvSpPr>
      <xdr:spPr>
        <a:xfrm>
          <a:off x="4686300" y="1596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111,445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104003</xdr:rowOff>
    </xdr:from>
    <xdr:to>
      <xdr:col>5</xdr:col>
      <xdr:colOff>409575</xdr:colOff>
      <xdr:row>95</xdr:row>
      <xdr:rowOff>34153</xdr:rowOff>
    </xdr:to>
    <xdr:sp macro="" textlink="">
      <xdr:nvSpPr>
        <xdr:cNvPr id="254" name="円/楕円 253"/>
        <xdr:cNvSpPr/>
      </xdr:nvSpPr>
      <xdr:spPr>
        <a:xfrm>
          <a:off x="3746500" y="1622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50680</xdr:rowOff>
    </xdr:from>
    <xdr:ext cx="534377" cy="259045"/>
    <xdr:sp macro="" textlink="">
      <xdr:nvSpPr>
        <xdr:cNvPr id="255" name="テキスト ボックス 254"/>
        <xdr:cNvSpPr txBox="1"/>
      </xdr:nvSpPr>
      <xdr:spPr>
        <a:xfrm>
          <a:off x="3530111" y="1599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98,018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164444</xdr:rowOff>
    </xdr:from>
    <xdr:to>
      <xdr:col>4</xdr:col>
      <xdr:colOff>206375</xdr:colOff>
      <xdr:row>95</xdr:row>
      <xdr:rowOff>94594</xdr:rowOff>
    </xdr:to>
    <xdr:sp macro="" textlink="">
      <xdr:nvSpPr>
        <xdr:cNvPr id="256" name="円/楕円 255"/>
        <xdr:cNvSpPr/>
      </xdr:nvSpPr>
      <xdr:spPr>
        <a:xfrm>
          <a:off x="2857500" y="1628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111121</xdr:rowOff>
    </xdr:from>
    <xdr:ext cx="534377" cy="259045"/>
    <xdr:sp macro="" textlink="">
      <xdr:nvSpPr>
        <xdr:cNvPr id="257" name="テキスト ボックス 256"/>
        <xdr:cNvSpPr txBox="1"/>
      </xdr:nvSpPr>
      <xdr:spPr>
        <a:xfrm>
          <a:off x="2641111" y="1605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90,086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152916</xdr:rowOff>
    </xdr:from>
    <xdr:to>
      <xdr:col>3</xdr:col>
      <xdr:colOff>3175</xdr:colOff>
      <xdr:row>95</xdr:row>
      <xdr:rowOff>83066</xdr:rowOff>
    </xdr:to>
    <xdr:sp macro="" textlink="">
      <xdr:nvSpPr>
        <xdr:cNvPr id="258" name="円/楕円 257"/>
        <xdr:cNvSpPr/>
      </xdr:nvSpPr>
      <xdr:spPr>
        <a:xfrm>
          <a:off x="1968500" y="1626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99593</xdr:rowOff>
    </xdr:from>
    <xdr:ext cx="534377" cy="259045"/>
    <xdr:sp macro="" textlink="">
      <xdr:nvSpPr>
        <xdr:cNvPr id="259" name="テキスト ボックス 258"/>
        <xdr:cNvSpPr txBox="1"/>
      </xdr:nvSpPr>
      <xdr:spPr>
        <a:xfrm>
          <a:off x="1752111" y="1604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83322</xdr:rowOff>
    </xdr:from>
    <xdr:to>
      <xdr:col>1</xdr:col>
      <xdr:colOff>485775</xdr:colOff>
      <xdr:row>95</xdr:row>
      <xdr:rowOff>13472</xdr:rowOff>
    </xdr:to>
    <xdr:sp macro="" textlink="">
      <xdr:nvSpPr>
        <xdr:cNvPr id="260" name="円/楕円 259"/>
        <xdr:cNvSpPr/>
      </xdr:nvSpPr>
      <xdr:spPr>
        <a:xfrm>
          <a:off x="1079500" y="161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29999</xdr:rowOff>
    </xdr:from>
    <xdr:ext cx="599010" cy="259045"/>
    <xdr:sp macro="" textlink="">
      <xdr:nvSpPr>
        <xdr:cNvPr id="261" name="テキスト ボックス 260"/>
        <xdr:cNvSpPr txBox="1"/>
      </xdr:nvSpPr>
      <xdr:spPr>
        <a:xfrm>
          <a:off x="830794" y="1597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133169</xdr:rowOff>
    </xdr:from>
    <xdr:to>
      <xdr:col>15</xdr:col>
      <xdr:colOff>180340</xdr:colOff>
      <xdr:row>39</xdr:row>
      <xdr:rowOff>98878</xdr:rowOff>
    </xdr:to>
    <xdr:cxnSp macro="">
      <xdr:nvCxnSpPr>
        <xdr:cNvPr id="287" name="直線コネクタ 286"/>
        <xdr:cNvCxnSpPr/>
      </xdr:nvCxnSpPr>
      <xdr:spPr>
        <a:xfrm flipV="1">
          <a:off x="10475595" y="5448119"/>
          <a:ext cx="127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79846</xdr:rowOff>
    </xdr:from>
    <xdr:ext cx="469744" cy="259045"/>
    <xdr:sp macro="" textlink="">
      <xdr:nvSpPr>
        <xdr:cNvPr id="290" name="労働費最大値テキスト"/>
        <xdr:cNvSpPr txBox="1"/>
      </xdr:nvSpPr>
      <xdr:spPr>
        <a:xfrm>
          <a:off x="10528300" y="522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31</xdr:row>
      <xdr:rowOff>133169</xdr:rowOff>
    </xdr:from>
    <xdr:to>
      <xdr:col>15</xdr:col>
      <xdr:colOff>269875</xdr:colOff>
      <xdr:row>31</xdr:row>
      <xdr:rowOff>133169</xdr:rowOff>
    </xdr:to>
    <xdr:cxnSp macro="">
      <xdr:nvCxnSpPr>
        <xdr:cNvPr id="291" name="直線コネクタ 290"/>
        <xdr:cNvCxnSpPr/>
      </xdr:nvCxnSpPr>
      <xdr:spPr>
        <a:xfrm>
          <a:off x="10388600" y="544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51362</xdr:rowOff>
    </xdr:from>
    <xdr:to>
      <xdr:col>15</xdr:col>
      <xdr:colOff>180975</xdr:colOff>
      <xdr:row>34</xdr:row>
      <xdr:rowOff>49403</xdr:rowOff>
    </xdr:to>
    <xdr:cxnSp macro="">
      <xdr:nvCxnSpPr>
        <xdr:cNvPr id="292" name="直線コネクタ 291"/>
        <xdr:cNvCxnSpPr/>
      </xdr:nvCxnSpPr>
      <xdr:spPr>
        <a:xfrm flipV="1">
          <a:off x="9639300" y="5709212"/>
          <a:ext cx="838200" cy="16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119415</xdr:rowOff>
    </xdr:from>
    <xdr:ext cx="378565" cy="259045"/>
    <xdr:sp macro="" textlink="">
      <xdr:nvSpPr>
        <xdr:cNvPr id="293" name="労働費平均値テキスト"/>
        <xdr:cNvSpPr txBox="1"/>
      </xdr:nvSpPr>
      <xdr:spPr>
        <a:xfrm>
          <a:off x="10528300" y="66345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140988</xdr:rowOff>
    </xdr:from>
    <xdr:to>
      <xdr:col>15</xdr:col>
      <xdr:colOff>231775</xdr:colOff>
      <xdr:row>39</xdr:row>
      <xdr:rowOff>71138</xdr:rowOff>
    </xdr:to>
    <xdr:sp macro="" textlink="">
      <xdr:nvSpPr>
        <xdr:cNvPr id="294" name="フローチャート : 判断 293"/>
        <xdr:cNvSpPr/>
      </xdr:nvSpPr>
      <xdr:spPr>
        <a:xfrm>
          <a:off x="104267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88102</xdr:rowOff>
    </xdr:from>
    <xdr:to>
      <xdr:col>14</xdr:col>
      <xdr:colOff>28575</xdr:colOff>
      <xdr:row>34</xdr:row>
      <xdr:rowOff>49403</xdr:rowOff>
    </xdr:to>
    <xdr:cxnSp macro="">
      <xdr:nvCxnSpPr>
        <xdr:cNvPr id="295" name="直線コネクタ 294"/>
        <xdr:cNvCxnSpPr/>
      </xdr:nvCxnSpPr>
      <xdr:spPr>
        <a:xfrm>
          <a:off x="8750300" y="5745952"/>
          <a:ext cx="889000" cy="13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28321</xdr:rowOff>
    </xdr:from>
    <xdr:to>
      <xdr:col>14</xdr:col>
      <xdr:colOff>79375</xdr:colOff>
      <xdr:row>38</xdr:row>
      <xdr:rowOff>129921</xdr:rowOff>
    </xdr:to>
    <xdr:sp macro="" textlink="">
      <xdr:nvSpPr>
        <xdr:cNvPr id="296" name="フローチャート : 判断 295"/>
        <xdr:cNvSpPr/>
      </xdr:nvSpPr>
      <xdr:spPr>
        <a:xfrm>
          <a:off x="9588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121048</xdr:rowOff>
    </xdr:from>
    <xdr:ext cx="469744" cy="259045"/>
    <xdr:sp macro="" textlink="">
      <xdr:nvSpPr>
        <xdr:cNvPr id="297" name="テキスト ボックス 296"/>
        <xdr:cNvSpPr txBox="1"/>
      </xdr:nvSpPr>
      <xdr:spPr>
        <a:xfrm>
          <a:off x="9404427"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100511</xdr:rowOff>
    </xdr:from>
    <xdr:to>
      <xdr:col>12</xdr:col>
      <xdr:colOff>511175</xdr:colOff>
      <xdr:row>33</xdr:row>
      <xdr:rowOff>88102</xdr:rowOff>
    </xdr:to>
    <xdr:cxnSp macro="">
      <xdr:nvCxnSpPr>
        <xdr:cNvPr id="298" name="直線コネクタ 297"/>
        <xdr:cNvCxnSpPr/>
      </xdr:nvCxnSpPr>
      <xdr:spPr>
        <a:xfrm>
          <a:off x="7861300" y="5244011"/>
          <a:ext cx="889000" cy="50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39261</xdr:rowOff>
    </xdr:from>
    <xdr:to>
      <xdr:col>12</xdr:col>
      <xdr:colOff>561975</xdr:colOff>
      <xdr:row>38</xdr:row>
      <xdr:rowOff>140861</xdr:rowOff>
    </xdr:to>
    <xdr:sp macro="" textlink="">
      <xdr:nvSpPr>
        <xdr:cNvPr id="299" name="フローチャート : 判断 298"/>
        <xdr:cNvSpPr/>
      </xdr:nvSpPr>
      <xdr:spPr>
        <a:xfrm>
          <a:off x="8699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131988</xdr:rowOff>
    </xdr:from>
    <xdr:ext cx="469744" cy="259045"/>
    <xdr:sp macro="" textlink="">
      <xdr:nvSpPr>
        <xdr:cNvPr id="300" name="テキスト ボックス 299"/>
        <xdr:cNvSpPr txBox="1"/>
      </xdr:nvSpPr>
      <xdr:spPr>
        <a:xfrm>
          <a:off x="8515427" y="66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100511</xdr:rowOff>
    </xdr:from>
    <xdr:to>
      <xdr:col>11</xdr:col>
      <xdr:colOff>307975</xdr:colOff>
      <xdr:row>32</xdr:row>
      <xdr:rowOff>107369</xdr:rowOff>
    </xdr:to>
    <xdr:cxnSp macro="">
      <xdr:nvCxnSpPr>
        <xdr:cNvPr id="301" name="直線コネクタ 300"/>
        <xdr:cNvCxnSpPr/>
      </xdr:nvCxnSpPr>
      <xdr:spPr>
        <a:xfrm flipV="1">
          <a:off x="6972300" y="5244011"/>
          <a:ext cx="889000" cy="3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73061</xdr:rowOff>
    </xdr:from>
    <xdr:to>
      <xdr:col>11</xdr:col>
      <xdr:colOff>358775</xdr:colOff>
      <xdr:row>37</xdr:row>
      <xdr:rowOff>3211</xdr:rowOff>
    </xdr:to>
    <xdr:sp macro="" textlink="">
      <xdr:nvSpPr>
        <xdr:cNvPr id="302" name="フローチャート : 判断 301"/>
        <xdr:cNvSpPr/>
      </xdr:nvSpPr>
      <xdr:spPr>
        <a:xfrm>
          <a:off x="7810500" y="62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165788</xdr:rowOff>
    </xdr:from>
    <xdr:ext cx="469744" cy="259045"/>
    <xdr:sp macro="" textlink="">
      <xdr:nvSpPr>
        <xdr:cNvPr id="303" name="テキスト ボックス 302"/>
        <xdr:cNvSpPr txBox="1"/>
      </xdr:nvSpPr>
      <xdr:spPr>
        <a:xfrm>
          <a:off x="7626427" y="63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112087</xdr:rowOff>
    </xdr:from>
    <xdr:to>
      <xdr:col>10</xdr:col>
      <xdr:colOff>155575</xdr:colOff>
      <xdr:row>37</xdr:row>
      <xdr:rowOff>42237</xdr:rowOff>
    </xdr:to>
    <xdr:sp macro="" textlink="">
      <xdr:nvSpPr>
        <xdr:cNvPr id="304" name="フローチャート : 判断 303"/>
        <xdr:cNvSpPr/>
      </xdr:nvSpPr>
      <xdr:spPr>
        <a:xfrm>
          <a:off x="6921500" y="62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33364</xdr:rowOff>
    </xdr:from>
    <xdr:ext cx="469744" cy="259045"/>
    <xdr:sp macro="" textlink="">
      <xdr:nvSpPr>
        <xdr:cNvPr id="305" name="テキスト ボックス 304"/>
        <xdr:cNvSpPr txBox="1"/>
      </xdr:nvSpPr>
      <xdr:spPr>
        <a:xfrm>
          <a:off x="6737427" y="637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562</xdr:rowOff>
    </xdr:from>
    <xdr:to>
      <xdr:col>15</xdr:col>
      <xdr:colOff>231775</xdr:colOff>
      <xdr:row>33</xdr:row>
      <xdr:rowOff>102162</xdr:rowOff>
    </xdr:to>
    <xdr:sp macro="" textlink="">
      <xdr:nvSpPr>
        <xdr:cNvPr id="311" name="円/楕円 310"/>
        <xdr:cNvSpPr/>
      </xdr:nvSpPr>
      <xdr:spPr>
        <a:xfrm>
          <a:off x="10426700" y="565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23439</xdr:rowOff>
    </xdr:from>
    <xdr:ext cx="469744" cy="259045"/>
    <xdr:sp macro="" textlink="">
      <xdr:nvSpPr>
        <xdr:cNvPr id="312" name="労働費該当値テキスト"/>
        <xdr:cNvSpPr txBox="1"/>
      </xdr:nvSpPr>
      <xdr:spPr>
        <a:xfrm>
          <a:off x="10528300" y="55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170053</xdr:rowOff>
    </xdr:from>
    <xdr:to>
      <xdr:col>14</xdr:col>
      <xdr:colOff>79375</xdr:colOff>
      <xdr:row>34</xdr:row>
      <xdr:rowOff>100203</xdr:rowOff>
    </xdr:to>
    <xdr:sp macro="" textlink="">
      <xdr:nvSpPr>
        <xdr:cNvPr id="313" name="円/楕円 312"/>
        <xdr:cNvSpPr/>
      </xdr:nvSpPr>
      <xdr:spPr>
        <a:xfrm>
          <a:off x="9588500" y="58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116730</xdr:rowOff>
    </xdr:from>
    <xdr:ext cx="469744" cy="259045"/>
    <xdr:sp macro="" textlink="">
      <xdr:nvSpPr>
        <xdr:cNvPr id="314" name="テキスト ボックス 313"/>
        <xdr:cNvSpPr txBox="1"/>
      </xdr:nvSpPr>
      <xdr:spPr>
        <a:xfrm>
          <a:off x="9404427" y="56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37302</xdr:rowOff>
    </xdr:from>
    <xdr:to>
      <xdr:col>12</xdr:col>
      <xdr:colOff>561975</xdr:colOff>
      <xdr:row>33</xdr:row>
      <xdr:rowOff>138902</xdr:rowOff>
    </xdr:to>
    <xdr:sp macro="" textlink="">
      <xdr:nvSpPr>
        <xdr:cNvPr id="315" name="円/楕円 314"/>
        <xdr:cNvSpPr/>
      </xdr:nvSpPr>
      <xdr:spPr>
        <a:xfrm>
          <a:off x="8699500" y="56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155429</xdr:rowOff>
    </xdr:from>
    <xdr:ext cx="469744" cy="259045"/>
    <xdr:sp macro="" textlink="">
      <xdr:nvSpPr>
        <xdr:cNvPr id="316" name="テキスト ボックス 315"/>
        <xdr:cNvSpPr txBox="1"/>
      </xdr:nvSpPr>
      <xdr:spPr>
        <a:xfrm>
          <a:off x="8515427" y="547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49711</xdr:rowOff>
    </xdr:from>
    <xdr:to>
      <xdr:col>11</xdr:col>
      <xdr:colOff>358775</xdr:colOff>
      <xdr:row>30</xdr:row>
      <xdr:rowOff>151311</xdr:rowOff>
    </xdr:to>
    <xdr:sp macro="" textlink="">
      <xdr:nvSpPr>
        <xdr:cNvPr id="317" name="円/楕円 316"/>
        <xdr:cNvSpPr/>
      </xdr:nvSpPr>
      <xdr:spPr>
        <a:xfrm>
          <a:off x="7810500" y="51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28</xdr:row>
      <xdr:rowOff>167838</xdr:rowOff>
    </xdr:from>
    <xdr:ext cx="469744" cy="259045"/>
    <xdr:sp macro="" textlink="">
      <xdr:nvSpPr>
        <xdr:cNvPr id="318" name="テキスト ボックス 317"/>
        <xdr:cNvSpPr txBox="1"/>
      </xdr:nvSpPr>
      <xdr:spPr>
        <a:xfrm>
          <a:off x="7626427" y="496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9,440</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56569</xdr:rowOff>
    </xdr:from>
    <xdr:to>
      <xdr:col>10</xdr:col>
      <xdr:colOff>155575</xdr:colOff>
      <xdr:row>32</xdr:row>
      <xdr:rowOff>158169</xdr:rowOff>
    </xdr:to>
    <xdr:sp macro="" textlink="">
      <xdr:nvSpPr>
        <xdr:cNvPr id="319" name="円/楕円 318"/>
        <xdr:cNvSpPr/>
      </xdr:nvSpPr>
      <xdr:spPr>
        <a:xfrm>
          <a:off x="6921500" y="55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3246</xdr:rowOff>
    </xdr:from>
    <xdr:ext cx="469744" cy="259045"/>
    <xdr:sp macro="" textlink="">
      <xdr:nvSpPr>
        <xdr:cNvPr id="320" name="テキスト ボックス 319"/>
        <xdr:cNvSpPr txBox="1"/>
      </xdr:nvSpPr>
      <xdr:spPr>
        <a:xfrm>
          <a:off x="6737427" y="53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2" name="直線コネクタ 341"/>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3"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4" name="直線コネクタ 343"/>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5"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6" name="直線コネクタ 345"/>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117286</xdr:rowOff>
    </xdr:from>
    <xdr:to>
      <xdr:col>15</xdr:col>
      <xdr:colOff>180975</xdr:colOff>
      <xdr:row>57</xdr:row>
      <xdr:rowOff>39452</xdr:rowOff>
    </xdr:to>
    <xdr:cxnSp macro="">
      <xdr:nvCxnSpPr>
        <xdr:cNvPr id="347" name="直線コネクタ 346"/>
        <xdr:cNvCxnSpPr/>
      </xdr:nvCxnSpPr>
      <xdr:spPr>
        <a:xfrm flipV="1">
          <a:off x="9639300" y="9547036"/>
          <a:ext cx="838200" cy="26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8"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9" name="フローチャート : 判断 348"/>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169135</xdr:rowOff>
    </xdr:from>
    <xdr:to>
      <xdr:col>14</xdr:col>
      <xdr:colOff>28575</xdr:colOff>
      <xdr:row>57</xdr:row>
      <xdr:rowOff>39452</xdr:rowOff>
    </xdr:to>
    <xdr:cxnSp macro="">
      <xdr:nvCxnSpPr>
        <xdr:cNvPr id="350" name="直線コネクタ 349"/>
        <xdr:cNvCxnSpPr/>
      </xdr:nvCxnSpPr>
      <xdr:spPr>
        <a:xfrm>
          <a:off x="8750300" y="9770335"/>
          <a:ext cx="889000" cy="4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51" name="フローチャート : 判断 350"/>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2" name="テキスト ボックス 351"/>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90019</xdr:rowOff>
    </xdr:from>
    <xdr:to>
      <xdr:col>12</xdr:col>
      <xdr:colOff>511175</xdr:colOff>
      <xdr:row>56</xdr:row>
      <xdr:rowOff>169135</xdr:rowOff>
    </xdr:to>
    <xdr:cxnSp macro="">
      <xdr:nvCxnSpPr>
        <xdr:cNvPr id="353" name="直線コネクタ 352"/>
        <xdr:cNvCxnSpPr/>
      </xdr:nvCxnSpPr>
      <xdr:spPr>
        <a:xfrm>
          <a:off x="7861300" y="9691219"/>
          <a:ext cx="889000" cy="7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4" name="フローチャート : 判断 353"/>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5" name="テキスト ボックス 354"/>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81969</xdr:rowOff>
    </xdr:from>
    <xdr:to>
      <xdr:col>11</xdr:col>
      <xdr:colOff>307975</xdr:colOff>
      <xdr:row>56</xdr:row>
      <xdr:rowOff>90019</xdr:rowOff>
    </xdr:to>
    <xdr:cxnSp macro="">
      <xdr:nvCxnSpPr>
        <xdr:cNvPr id="356" name="直線コネクタ 355"/>
        <xdr:cNvCxnSpPr/>
      </xdr:nvCxnSpPr>
      <xdr:spPr>
        <a:xfrm>
          <a:off x="6972300" y="9683169"/>
          <a:ext cx="889000" cy="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7" name="フローチャート : 判断 356"/>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8" name="テキスト ボックス 357"/>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9" name="フローチャート : 判断 358"/>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60" name="テキスト ボックス 359"/>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66486</xdr:rowOff>
    </xdr:from>
    <xdr:to>
      <xdr:col>15</xdr:col>
      <xdr:colOff>231775</xdr:colOff>
      <xdr:row>55</xdr:row>
      <xdr:rowOff>168086</xdr:rowOff>
    </xdr:to>
    <xdr:sp macro="" textlink="">
      <xdr:nvSpPr>
        <xdr:cNvPr id="366" name="円/楕円 365"/>
        <xdr:cNvSpPr/>
      </xdr:nvSpPr>
      <xdr:spPr>
        <a:xfrm>
          <a:off x="10426700" y="949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89363</xdr:rowOff>
    </xdr:from>
    <xdr:ext cx="599010" cy="259045"/>
    <xdr:sp macro="" textlink="">
      <xdr:nvSpPr>
        <xdr:cNvPr id="367" name="農林水産業費該当値テキスト"/>
        <xdr:cNvSpPr txBox="1"/>
      </xdr:nvSpPr>
      <xdr:spPr>
        <a:xfrm>
          <a:off x="10528300" y="934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234,805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160102</xdr:rowOff>
    </xdr:from>
    <xdr:to>
      <xdr:col>14</xdr:col>
      <xdr:colOff>79375</xdr:colOff>
      <xdr:row>57</xdr:row>
      <xdr:rowOff>90252</xdr:rowOff>
    </xdr:to>
    <xdr:sp macro="" textlink="">
      <xdr:nvSpPr>
        <xdr:cNvPr id="368" name="円/楕円 367"/>
        <xdr:cNvSpPr/>
      </xdr:nvSpPr>
      <xdr:spPr>
        <a:xfrm>
          <a:off x="9588500" y="97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106779</xdr:rowOff>
    </xdr:from>
    <xdr:ext cx="599010" cy="259045"/>
    <xdr:sp macro="" textlink="">
      <xdr:nvSpPr>
        <xdr:cNvPr id="369" name="テキスト ボックス 368"/>
        <xdr:cNvSpPr txBox="1"/>
      </xdr:nvSpPr>
      <xdr:spPr>
        <a:xfrm>
          <a:off x="9339794" y="953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118,853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118335</xdr:rowOff>
    </xdr:from>
    <xdr:to>
      <xdr:col>12</xdr:col>
      <xdr:colOff>561975</xdr:colOff>
      <xdr:row>57</xdr:row>
      <xdr:rowOff>48485</xdr:rowOff>
    </xdr:to>
    <xdr:sp macro="" textlink="">
      <xdr:nvSpPr>
        <xdr:cNvPr id="370" name="円/楕円 369"/>
        <xdr:cNvSpPr/>
      </xdr:nvSpPr>
      <xdr:spPr>
        <a:xfrm>
          <a:off x="8699500" y="971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65012</xdr:rowOff>
    </xdr:from>
    <xdr:ext cx="599010" cy="259045"/>
    <xdr:sp macro="" textlink="">
      <xdr:nvSpPr>
        <xdr:cNvPr id="371" name="テキスト ボックス 370"/>
        <xdr:cNvSpPr txBox="1"/>
      </xdr:nvSpPr>
      <xdr:spPr>
        <a:xfrm>
          <a:off x="8450794" y="949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137,124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39219</xdr:rowOff>
    </xdr:from>
    <xdr:to>
      <xdr:col>11</xdr:col>
      <xdr:colOff>358775</xdr:colOff>
      <xdr:row>56</xdr:row>
      <xdr:rowOff>140819</xdr:rowOff>
    </xdr:to>
    <xdr:sp macro="" textlink="">
      <xdr:nvSpPr>
        <xdr:cNvPr id="372" name="円/楕円 371"/>
        <xdr:cNvSpPr/>
      </xdr:nvSpPr>
      <xdr:spPr>
        <a:xfrm>
          <a:off x="7810500" y="964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157346</xdr:rowOff>
    </xdr:from>
    <xdr:ext cx="599010" cy="259045"/>
    <xdr:sp macro="" textlink="">
      <xdr:nvSpPr>
        <xdr:cNvPr id="373" name="テキスト ボックス 372"/>
        <xdr:cNvSpPr txBox="1"/>
      </xdr:nvSpPr>
      <xdr:spPr>
        <a:xfrm>
          <a:off x="7561794" y="941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171,733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31169</xdr:rowOff>
    </xdr:from>
    <xdr:to>
      <xdr:col>10</xdr:col>
      <xdr:colOff>155575</xdr:colOff>
      <xdr:row>56</xdr:row>
      <xdr:rowOff>132769</xdr:rowOff>
    </xdr:to>
    <xdr:sp macro="" textlink="">
      <xdr:nvSpPr>
        <xdr:cNvPr id="374" name="円/楕円 373"/>
        <xdr:cNvSpPr/>
      </xdr:nvSpPr>
      <xdr:spPr>
        <a:xfrm>
          <a:off x="6921500" y="96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149296</xdr:rowOff>
    </xdr:from>
    <xdr:ext cx="599010" cy="259045"/>
    <xdr:sp macro="" textlink="">
      <xdr:nvSpPr>
        <xdr:cNvPr id="375" name="テキスト ボックス 374"/>
        <xdr:cNvSpPr txBox="1"/>
      </xdr:nvSpPr>
      <xdr:spPr>
        <a:xfrm>
          <a:off x="6672794" y="940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7" name="直線コネクタ 396"/>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8"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9" name="直線コネクタ 398"/>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400"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401" name="直線コネクタ 400"/>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126121</xdr:rowOff>
    </xdr:from>
    <xdr:to>
      <xdr:col>15</xdr:col>
      <xdr:colOff>180975</xdr:colOff>
      <xdr:row>76</xdr:row>
      <xdr:rowOff>16749</xdr:rowOff>
    </xdr:to>
    <xdr:cxnSp macro="">
      <xdr:nvCxnSpPr>
        <xdr:cNvPr id="402" name="直線コネクタ 401"/>
        <xdr:cNvCxnSpPr/>
      </xdr:nvCxnSpPr>
      <xdr:spPr>
        <a:xfrm flipV="1">
          <a:off x="9639300" y="12127621"/>
          <a:ext cx="838200" cy="91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3"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4" name="フローチャート : 判断 403"/>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16749</xdr:rowOff>
    </xdr:from>
    <xdr:to>
      <xdr:col>14</xdr:col>
      <xdr:colOff>28575</xdr:colOff>
      <xdr:row>77</xdr:row>
      <xdr:rowOff>20599</xdr:rowOff>
    </xdr:to>
    <xdr:cxnSp macro="">
      <xdr:nvCxnSpPr>
        <xdr:cNvPr id="405" name="直線コネクタ 404"/>
        <xdr:cNvCxnSpPr/>
      </xdr:nvCxnSpPr>
      <xdr:spPr>
        <a:xfrm flipV="1">
          <a:off x="8750300" y="13046949"/>
          <a:ext cx="889000" cy="17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6" name="フローチャート : 判断 405"/>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7" name="テキスト ボックス 406"/>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20599</xdr:rowOff>
    </xdr:from>
    <xdr:to>
      <xdr:col>12</xdr:col>
      <xdr:colOff>511175</xdr:colOff>
      <xdr:row>77</xdr:row>
      <xdr:rowOff>59142</xdr:rowOff>
    </xdr:to>
    <xdr:cxnSp macro="">
      <xdr:nvCxnSpPr>
        <xdr:cNvPr id="408" name="直線コネクタ 407"/>
        <xdr:cNvCxnSpPr/>
      </xdr:nvCxnSpPr>
      <xdr:spPr>
        <a:xfrm flipV="1">
          <a:off x="7861300" y="13222249"/>
          <a:ext cx="889000" cy="3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9" name="フローチャート : 判断 408"/>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10" name="テキスト ボックス 409"/>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59142</xdr:rowOff>
    </xdr:from>
    <xdr:to>
      <xdr:col>11</xdr:col>
      <xdr:colOff>307975</xdr:colOff>
      <xdr:row>77</xdr:row>
      <xdr:rowOff>89857</xdr:rowOff>
    </xdr:to>
    <xdr:cxnSp macro="">
      <xdr:nvCxnSpPr>
        <xdr:cNvPr id="411" name="直線コネクタ 410"/>
        <xdr:cNvCxnSpPr/>
      </xdr:nvCxnSpPr>
      <xdr:spPr>
        <a:xfrm flipV="1">
          <a:off x="6972300" y="13260792"/>
          <a:ext cx="889000" cy="3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2" name="フローチャート : 判断 411"/>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3" name="テキスト ボックス 412"/>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4" name="フローチャート : 判断 413"/>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5" name="テキスト ボックス 414"/>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75321</xdr:rowOff>
    </xdr:from>
    <xdr:to>
      <xdr:col>15</xdr:col>
      <xdr:colOff>231775</xdr:colOff>
      <xdr:row>71</xdr:row>
      <xdr:rowOff>5471</xdr:rowOff>
    </xdr:to>
    <xdr:sp macro="" textlink="">
      <xdr:nvSpPr>
        <xdr:cNvPr id="421" name="円/楕円 420"/>
        <xdr:cNvSpPr/>
      </xdr:nvSpPr>
      <xdr:spPr>
        <a:xfrm>
          <a:off x="10426700" y="120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3403</xdr:rowOff>
    </xdr:from>
    <xdr:ext cx="599010" cy="259045"/>
    <xdr:sp macro="" textlink="">
      <xdr:nvSpPr>
        <xdr:cNvPr id="422" name="商工費該当値テキスト"/>
        <xdr:cNvSpPr txBox="1"/>
      </xdr:nvSpPr>
      <xdr:spPr>
        <a:xfrm>
          <a:off x="10528300" y="1200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151,485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137400</xdr:rowOff>
    </xdr:from>
    <xdr:to>
      <xdr:col>14</xdr:col>
      <xdr:colOff>79375</xdr:colOff>
      <xdr:row>76</xdr:row>
      <xdr:rowOff>67549</xdr:rowOff>
    </xdr:to>
    <xdr:sp macro="" textlink="">
      <xdr:nvSpPr>
        <xdr:cNvPr id="423" name="円/楕円 422"/>
        <xdr:cNvSpPr/>
      </xdr:nvSpPr>
      <xdr:spPr>
        <a:xfrm>
          <a:off x="9588500" y="129961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84077</xdr:rowOff>
    </xdr:from>
    <xdr:ext cx="534377" cy="259045"/>
    <xdr:sp macro="" textlink="">
      <xdr:nvSpPr>
        <xdr:cNvPr id="424" name="テキスト ボックス 423"/>
        <xdr:cNvSpPr txBox="1"/>
      </xdr:nvSpPr>
      <xdr:spPr>
        <a:xfrm>
          <a:off x="9372111" y="1277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141249</xdr:rowOff>
    </xdr:from>
    <xdr:to>
      <xdr:col>12</xdr:col>
      <xdr:colOff>561975</xdr:colOff>
      <xdr:row>77</xdr:row>
      <xdr:rowOff>71399</xdr:rowOff>
    </xdr:to>
    <xdr:sp macro="" textlink="">
      <xdr:nvSpPr>
        <xdr:cNvPr id="425" name="円/楕円 424"/>
        <xdr:cNvSpPr/>
      </xdr:nvSpPr>
      <xdr:spPr>
        <a:xfrm>
          <a:off x="8699500" y="131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87927</xdr:rowOff>
    </xdr:from>
    <xdr:ext cx="534377" cy="259045"/>
    <xdr:sp macro="" textlink="">
      <xdr:nvSpPr>
        <xdr:cNvPr id="426" name="テキスト ボックス 425"/>
        <xdr:cNvSpPr txBox="1"/>
      </xdr:nvSpPr>
      <xdr:spPr>
        <a:xfrm>
          <a:off x="8483111" y="1294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8342</xdr:rowOff>
    </xdr:from>
    <xdr:to>
      <xdr:col>11</xdr:col>
      <xdr:colOff>358775</xdr:colOff>
      <xdr:row>77</xdr:row>
      <xdr:rowOff>109942</xdr:rowOff>
    </xdr:to>
    <xdr:sp macro="" textlink="">
      <xdr:nvSpPr>
        <xdr:cNvPr id="427" name="円/楕円 426"/>
        <xdr:cNvSpPr/>
      </xdr:nvSpPr>
      <xdr:spPr>
        <a:xfrm>
          <a:off x="7810500" y="1320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126469</xdr:rowOff>
    </xdr:from>
    <xdr:ext cx="534377" cy="259045"/>
    <xdr:sp macro="" textlink="">
      <xdr:nvSpPr>
        <xdr:cNvPr id="428" name="テキスト ボックス 427"/>
        <xdr:cNvSpPr txBox="1"/>
      </xdr:nvSpPr>
      <xdr:spPr>
        <a:xfrm>
          <a:off x="7594111" y="1298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39057</xdr:rowOff>
    </xdr:from>
    <xdr:to>
      <xdr:col>10</xdr:col>
      <xdr:colOff>155575</xdr:colOff>
      <xdr:row>77</xdr:row>
      <xdr:rowOff>140657</xdr:rowOff>
    </xdr:to>
    <xdr:sp macro="" textlink="">
      <xdr:nvSpPr>
        <xdr:cNvPr id="429" name="円/楕円 428"/>
        <xdr:cNvSpPr/>
      </xdr:nvSpPr>
      <xdr:spPr>
        <a:xfrm>
          <a:off x="6921500" y="132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157184</xdr:rowOff>
    </xdr:from>
    <xdr:ext cx="534377" cy="259045"/>
    <xdr:sp macro="" textlink="">
      <xdr:nvSpPr>
        <xdr:cNvPr id="430" name="テキスト ボックス 429"/>
        <xdr:cNvSpPr txBox="1"/>
      </xdr:nvSpPr>
      <xdr:spPr>
        <a:xfrm>
          <a:off x="6705111" y="1301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50" name="直線コネクタ 449"/>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51"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2" name="直線コネクタ 451"/>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3"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4" name="直線コネクタ 453"/>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3905</xdr:rowOff>
    </xdr:from>
    <xdr:to>
      <xdr:col>15</xdr:col>
      <xdr:colOff>180975</xdr:colOff>
      <xdr:row>94</xdr:row>
      <xdr:rowOff>155947</xdr:rowOff>
    </xdr:to>
    <xdr:cxnSp macro="">
      <xdr:nvCxnSpPr>
        <xdr:cNvPr id="455" name="直線コネクタ 454"/>
        <xdr:cNvCxnSpPr/>
      </xdr:nvCxnSpPr>
      <xdr:spPr>
        <a:xfrm>
          <a:off x="9639300" y="16120205"/>
          <a:ext cx="838200" cy="15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6"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7" name="フローチャート : 判断 456"/>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136654</xdr:rowOff>
    </xdr:from>
    <xdr:to>
      <xdr:col>14</xdr:col>
      <xdr:colOff>28575</xdr:colOff>
      <xdr:row>94</xdr:row>
      <xdr:rowOff>3905</xdr:rowOff>
    </xdr:to>
    <xdr:cxnSp macro="">
      <xdr:nvCxnSpPr>
        <xdr:cNvPr id="458" name="直線コネクタ 457"/>
        <xdr:cNvCxnSpPr/>
      </xdr:nvCxnSpPr>
      <xdr:spPr>
        <a:xfrm>
          <a:off x="8750300" y="16081504"/>
          <a:ext cx="889000" cy="3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9" name="フローチャート : 判断 458"/>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60" name="テキスト ボックス 459"/>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136654</xdr:rowOff>
    </xdr:from>
    <xdr:to>
      <xdr:col>12</xdr:col>
      <xdr:colOff>511175</xdr:colOff>
      <xdr:row>94</xdr:row>
      <xdr:rowOff>106668</xdr:rowOff>
    </xdr:to>
    <xdr:cxnSp macro="">
      <xdr:nvCxnSpPr>
        <xdr:cNvPr id="461" name="直線コネクタ 460"/>
        <xdr:cNvCxnSpPr/>
      </xdr:nvCxnSpPr>
      <xdr:spPr>
        <a:xfrm flipV="1">
          <a:off x="7861300" y="16081504"/>
          <a:ext cx="889000" cy="14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2" name="フローチャート : 判断 461"/>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3" name="テキスト ボックス 462"/>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106668</xdr:rowOff>
    </xdr:from>
    <xdr:to>
      <xdr:col>11</xdr:col>
      <xdr:colOff>307975</xdr:colOff>
      <xdr:row>95</xdr:row>
      <xdr:rowOff>2637</xdr:rowOff>
    </xdr:to>
    <xdr:cxnSp macro="">
      <xdr:nvCxnSpPr>
        <xdr:cNvPr id="464" name="直線コネクタ 463"/>
        <xdr:cNvCxnSpPr/>
      </xdr:nvCxnSpPr>
      <xdr:spPr>
        <a:xfrm flipV="1">
          <a:off x="6972300" y="16222968"/>
          <a:ext cx="889000" cy="6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5" name="フローチャート : 判断 464"/>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6" name="テキスト ボックス 465"/>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7" name="フローチャート : 判断 466"/>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8" name="テキスト ボックス 467"/>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105147</xdr:rowOff>
    </xdr:from>
    <xdr:to>
      <xdr:col>15</xdr:col>
      <xdr:colOff>231775</xdr:colOff>
      <xdr:row>95</xdr:row>
      <xdr:rowOff>35297</xdr:rowOff>
    </xdr:to>
    <xdr:sp macro="" textlink="">
      <xdr:nvSpPr>
        <xdr:cNvPr id="474" name="円/楕円 473"/>
        <xdr:cNvSpPr/>
      </xdr:nvSpPr>
      <xdr:spPr>
        <a:xfrm>
          <a:off x="10426700" y="1622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128024</xdr:rowOff>
    </xdr:from>
    <xdr:ext cx="534377" cy="259045"/>
    <xdr:sp macro="" textlink="">
      <xdr:nvSpPr>
        <xdr:cNvPr id="475" name="土木費該当値テキスト"/>
        <xdr:cNvSpPr txBox="1"/>
      </xdr:nvSpPr>
      <xdr:spPr>
        <a:xfrm>
          <a:off x="10528300" y="1607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97,157</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124555</xdr:rowOff>
    </xdr:from>
    <xdr:to>
      <xdr:col>14</xdr:col>
      <xdr:colOff>79375</xdr:colOff>
      <xdr:row>94</xdr:row>
      <xdr:rowOff>54705</xdr:rowOff>
    </xdr:to>
    <xdr:sp macro="" textlink="">
      <xdr:nvSpPr>
        <xdr:cNvPr id="476" name="円/楕円 475"/>
        <xdr:cNvSpPr/>
      </xdr:nvSpPr>
      <xdr:spPr>
        <a:xfrm>
          <a:off x="9588500" y="1606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71232</xdr:rowOff>
    </xdr:from>
    <xdr:ext cx="599010" cy="259045"/>
    <xdr:sp macro="" textlink="">
      <xdr:nvSpPr>
        <xdr:cNvPr id="477" name="テキスト ボックス 476"/>
        <xdr:cNvSpPr txBox="1"/>
      </xdr:nvSpPr>
      <xdr:spPr>
        <a:xfrm>
          <a:off x="9339794" y="1584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123,761</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85854</xdr:rowOff>
    </xdr:from>
    <xdr:to>
      <xdr:col>12</xdr:col>
      <xdr:colOff>561975</xdr:colOff>
      <xdr:row>94</xdr:row>
      <xdr:rowOff>16004</xdr:rowOff>
    </xdr:to>
    <xdr:sp macro="" textlink="">
      <xdr:nvSpPr>
        <xdr:cNvPr id="478" name="円/楕円 477"/>
        <xdr:cNvSpPr/>
      </xdr:nvSpPr>
      <xdr:spPr>
        <a:xfrm>
          <a:off x="8699500" y="160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32531</xdr:rowOff>
    </xdr:from>
    <xdr:ext cx="599010" cy="259045"/>
    <xdr:sp macro="" textlink="">
      <xdr:nvSpPr>
        <xdr:cNvPr id="479" name="テキスト ボックス 478"/>
        <xdr:cNvSpPr txBox="1"/>
      </xdr:nvSpPr>
      <xdr:spPr>
        <a:xfrm>
          <a:off x="8450794" y="1580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130,533</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55868</xdr:rowOff>
    </xdr:from>
    <xdr:to>
      <xdr:col>11</xdr:col>
      <xdr:colOff>358775</xdr:colOff>
      <xdr:row>94</xdr:row>
      <xdr:rowOff>157468</xdr:rowOff>
    </xdr:to>
    <xdr:sp macro="" textlink="">
      <xdr:nvSpPr>
        <xdr:cNvPr id="480" name="円/楕円 479"/>
        <xdr:cNvSpPr/>
      </xdr:nvSpPr>
      <xdr:spPr>
        <a:xfrm>
          <a:off x="7810500" y="161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2545</xdr:rowOff>
    </xdr:from>
    <xdr:ext cx="599010" cy="259045"/>
    <xdr:sp macro="" textlink="">
      <xdr:nvSpPr>
        <xdr:cNvPr id="481" name="テキスト ボックス 480"/>
        <xdr:cNvSpPr txBox="1"/>
      </xdr:nvSpPr>
      <xdr:spPr>
        <a:xfrm>
          <a:off x="7561794" y="1594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105,780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123287</xdr:rowOff>
    </xdr:from>
    <xdr:to>
      <xdr:col>10</xdr:col>
      <xdr:colOff>155575</xdr:colOff>
      <xdr:row>95</xdr:row>
      <xdr:rowOff>53437</xdr:rowOff>
    </xdr:to>
    <xdr:sp macro="" textlink="">
      <xdr:nvSpPr>
        <xdr:cNvPr id="482" name="円/楕円 481"/>
        <xdr:cNvSpPr/>
      </xdr:nvSpPr>
      <xdr:spPr>
        <a:xfrm>
          <a:off x="6921500" y="1623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69964</xdr:rowOff>
    </xdr:from>
    <xdr:ext cx="534377" cy="259045"/>
    <xdr:sp macro="" textlink="">
      <xdr:nvSpPr>
        <xdr:cNvPr id="483" name="テキスト ボックス 482"/>
        <xdr:cNvSpPr txBox="1"/>
      </xdr:nvSpPr>
      <xdr:spPr>
        <a:xfrm>
          <a:off x="6705111" y="1601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3" name="テキスト ボックス 502"/>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11" name="直線コネクタ 510"/>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2"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3" name="直線コネクタ 512"/>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4"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5" name="直線コネクタ 514"/>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89141</xdr:rowOff>
    </xdr:from>
    <xdr:to>
      <xdr:col>23</xdr:col>
      <xdr:colOff>517525</xdr:colOff>
      <xdr:row>37</xdr:row>
      <xdr:rowOff>93428</xdr:rowOff>
    </xdr:to>
    <xdr:cxnSp macro="">
      <xdr:nvCxnSpPr>
        <xdr:cNvPr id="516" name="直線コネクタ 515"/>
        <xdr:cNvCxnSpPr/>
      </xdr:nvCxnSpPr>
      <xdr:spPr>
        <a:xfrm>
          <a:off x="15481300" y="6432791"/>
          <a:ext cx="8382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7"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8" name="フローチャート : 判断 517"/>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67215</xdr:rowOff>
    </xdr:from>
    <xdr:to>
      <xdr:col>22</xdr:col>
      <xdr:colOff>365125</xdr:colOff>
      <xdr:row>37</xdr:row>
      <xdr:rowOff>89141</xdr:rowOff>
    </xdr:to>
    <xdr:cxnSp macro="">
      <xdr:nvCxnSpPr>
        <xdr:cNvPr id="519" name="直線コネクタ 518"/>
        <xdr:cNvCxnSpPr/>
      </xdr:nvCxnSpPr>
      <xdr:spPr>
        <a:xfrm>
          <a:off x="14592300" y="6410865"/>
          <a:ext cx="889000" cy="2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20" name="フローチャート : 判断 519"/>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21" name="テキスト ボックス 520"/>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67215</xdr:rowOff>
    </xdr:from>
    <xdr:to>
      <xdr:col>21</xdr:col>
      <xdr:colOff>161925</xdr:colOff>
      <xdr:row>37</xdr:row>
      <xdr:rowOff>166036</xdr:rowOff>
    </xdr:to>
    <xdr:cxnSp macro="">
      <xdr:nvCxnSpPr>
        <xdr:cNvPr id="522" name="直線コネクタ 521"/>
        <xdr:cNvCxnSpPr/>
      </xdr:nvCxnSpPr>
      <xdr:spPr>
        <a:xfrm flipV="1">
          <a:off x="13703300" y="6410865"/>
          <a:ext cx="889000" cy="9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3" name="フローチャート : 判断 522"/>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4" name="テキスト ボックス 523"/>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166036</xdr:rowOff>
    </xdr:from>
    <xdr:to>
      <xdr:col>19</xdr:col>
      <xdr:colOff>644525</xdr:colOff>
      <xdr:row>38</xdr:row>
      <xdr:rowOff>13008</xdr:rowOff>
    </xdr:to>
    <xdr:cxnSp macro="">
      <xdr:nvCxnSpPr>
        <xdr:cNvPr id="525" name="直線コネクタ 524"/>
        <xdr:cNvCxnSpPr/>
      </xdr:nvCxnSpPr>
      <xdr:spPr>
        <a:xfrm flipV="1">
          <a:off x="12814300" y="6509686"/>
          <a:ext cx="8890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6" name="フローチャート : 判断 525"/>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7" name="テキスト ボックス 526"/>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8" name="フローチャート : 判断 527"/>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9" name="テキスト ボックス 528"/>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42628</xdr:rowOff>
    </xdr:from>
    <xdr:to>
      <xdr:col>23</xdr:col>
      <xdr:colOff>568325</xdr:colOff>
      <xdr:row>37</xdr:row>
      <xdr:rowOff>144228</xdr:rowOff>
    </xdr:to>
    <xdr:sp macro="" textlink="">
      <xdr:nvSpPr>
        <xdr:cNvPr id="535" name="円/楕円 534"/>
        <xdr:cNvSpPr/>
      </xdr:nvSpPr>
      <xdr:spPr>
        <a:xfrm>
          <a:off x="16268700" y="638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21055</xdr:rowOff>
    </xdr:from>
    <xdr:ext cx="534377" cy="259045"/>
    <xdr:sp macro="" textlink="">
      <xdr:nvSpPr>
        <xdr:cNvPr id="536" name="消防費該当値テキスト"/>
        <xdr:cNvSpPr txBox="1"/>
      </xdr:nvSpPr>
      <xdr:spPr>
        <a:xfrm>
          <a:off x="16370300" y="63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40,858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38341</xdr:rowOff>
    </xdr:from>
    <xdr:to>
      <xdr:col>22</xdr:col>
      <xdr:colOff>415925</xdr:colOff>
      <xdr:row>37</xdr:row>
      <xdr:rowOff>139941</xdr:rowOff>
    </xdr:to>
    <xdr:sp macro="" textlink="">
      <xdr:nvSpPr>
        <xdr:cNvPr id="537" name="円/楕円 536"/>
        <xdr:cNvSpPr/>
      </xdr:nvSpPr>
      <xdr:spPr>
        <a:xfrm>
          <a:off x="15430500" y="63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131068</xdr:rowOff>
    </xdr:from>
    <xdr:ext cx="534377" cy="259045"/>
    <xdr:sp macro="" textlink="">
      <xdr:nvSpPr>
        <xdr:cNvPr id="538" name="テキスト ボックス 537"/>
        <xdr:cNvSpPr txBox="1"/>
      </xdr:nvSpPr>
      <xdr:spPr>
        <a:xfrm>
          <a:off x="15214111" y="647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16415</xdr:rowOff>
    </xdr:from>
    <xdr:to>
      <xdr:col>21</xdr:col>
      <xdr:colOff>212725</xdr:colOff>
      <xdr:row>37</xdr:row>
      <xdr:rowOff>118015</xdr:rowOff>
    </xdr:to>
    <xdr:sp macro="" textlink="">
      <xdr:nvSpPr>
        <xdr:cNvPr id="539" name="円/楕円 538"/>
        <xdr:cNvSpPr/>
      </xdr:nvSpPr>
      <xdr:spPr>
        <a:xfrm>
          <a:off x="14541500" y="63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109142</xdr:rowOff>
    </xdr:from>
    <xdr:ext cx="534377" cy="259045"/>
    <xdr:sp macro="" textlink="">
      <xdr:nvSpPr>
        <xdr:cNvPr id="540" name="テキスト ボックス 539"/>
        <xdr:cNvSpPr txBox="1"/>
      </xdr:nvSpPr>
      <xdr:spPr>
        <a:xfrm>
          <a:off x="14325111" y="64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115237</xdr:rowOff>
    </xdr:from>
    <xdr:to>
      <xdr:col>20</xdr:col>
      <xdr:colOff>9525</xdr:colOff>
      <xdr:row>38</xdr:row>
      <xdr:rowOff>45386</xdr:rowOff>
    </xdr:to>
    <xdr:sp macro="" textlink="">
      <xdr:nvSpPr>
        <xdr:cNvPr id="541" name="円/楕円 540"/>
        <xdr:cNvSpPr/>
      </xdr:nvSpPr>
      <xdr:spPr>
        <a:xfrm>
          <a:off x="13652500" y="64588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36513</xdr:rowOff>
    </xdr:from>
    <xdr:ext cx="534377" cy="259045"/>
    <xdr:sp macro="" textlink="">
      <xdr:nvSpPr>
        <xdr:cNvPr id="542" name="テキスト ボックス 541"/>
        <xdr:cNvSpPr txBox="1"/>
      </xdr:nvSpPr>
      <xdr:spPr>
        <a:xfrm>
          <a:off x="13436111" y="655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133658</xdr:rowOff>
    </xdr:from>
    <xdr:to>
      <xdr:col>18</xdr:col>
      <xdr:colOff>492125</xdr:colOff>
      <xdr:row>38</xdr:row>
      <xdr:rowOff>63809</xdr:rowOff>
    </xdr:to>
    <xdr:sp macro="" textlink="">
      <xdr:nvSpPr>
        <xdr:cNvPr id="543" name="円/楕円 542"/>
        <xdr:cNvSpPr/>
      </xdr:nvSpPr>
      <xdr:spPr>
        <a:xfrm>
          <a:off x="12763500" y="64773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54935</xdr:rowOff>
    </xdr:from>
    <xdr:ext cx="534377" cy="259045"/>
    <xdr:sp macro="" textlink="">
      <xdr:nvSpPr>
        <xdr:cNvPr id="544" name="テキスト ボックス 543"/>
        <xdr:cNvSpPr txBox="1"/>
      </xdr:nvSpPr>
      <xdr:spPr>
        <a:xfrm>
          <a:off x="12547111" y="65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8" name="テキスト ボックス 55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0" name="テキスト ボックス 55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6" name="直線コネクタ 565"/>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7"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8" name="直線コネクタ 567"/>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9"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70" name="直線コネクタ 569"/>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50678</xdr:rowOff>
    </xdr:from>
    <xdr:to>
      <xdr:col>23</xdr:col>
      <xdr:colOff>517525</xdr:colOff>
      <xdr:row>54</xdr:row>
      <xdr:rowOff>69917</xdr:rowOff>
    </xdr:to>
    <xdr:cxnSp macro="">
      <xdr:nvCxnSpPr>
        <xdr:cNvPr id="571" name="直線コネクタ 570"/>
        <xdr:cNvCxnSpPr/>
      </xdr:nvCxnSpPr>
      <xdr:spPr>
        <a:xfrm>
          <a:off x="15481300" y="9308978"/>
          <a:ext cx="838200" cy="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2"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3" name="フローチャート : 判断 572"/>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50678</xdr:rowOff>
    </xdr:from>
    <xdr:to>
      <xdr:col>22</xdr:col>
      <xdr:colOff>365125</xdr:colOff>
      <xdr:row>54</xdr:row>
      <xdr:rowOff>152904</xdr:rowOff>
    </xdr:to>
    <xdr:cxnSp macro="">
      <xdr:nvCxnSpPr>
        <xdr:cNvPr id="574" name="直線コネクタ 573"/>
        <xdr:cNvCxnSpPr/>
      </xdr:nvCxnSpPr>
      <xdr:spPr>
        <a:xfrm flipV="1">
          <a:off x="14592300" y="9308978"/>
          <a:ext cx="889000" cy="10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5" name="フローチャート : 判断 574"/>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6" name="テキスト ボックス 575"/>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152904</xdr:rowOff>
    </xdr:from>
    <xdr:to>
      <xdr:col>21</xdr:col>
      <xdr:colOff>161925</xdr:colOff>
      <xdr:row>55</xdr:row>
      <xdr:rowOff>794</xdr:rowOff>
    </xdr:to>
    <xdr:cxnSp macro="">
      <xdr:nvCxnSpPr>
        <xdr:cNvPr id="577" name="直線コネクタ 576"/>
        <xdr:cNvCxnSpPr/>
      </xdr:nvCxnSpPr>
      <xdr:spPr>
        <a:xfrm flipV="1">
          <a:off x="13703300" y="9411204"/>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8" name="フローチャート : 判断 577"/>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9" name="テキスト ボックス 578"/>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164759</xdr:rowOff>
    </xdr:from>
    <xdr:to>
      <xdr:col>19</xdr:col>
      <xdr:colOff>644525</xdr:colOff>
      <xdr:row>55</xdr:row>
      <xdr:rowOff>794</xdr:rowOff>
    </xdr:to>
    <xdr:cxnSp macro="">
      <xdr:nvCxnSpPr>
        <xdr:cNvPr id="580" name="直線コネクタ 579"/>
        <xdr:cNvCxnSpPr/>
      </xdr:nvCxnSpPr>
      <xdr:spPr>
        <a:xfrm>
          <a:off x="12814300" y="9423059"/>
          <a:ext cx="889000" cy="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81" name="フローチャート : 判断 580"/>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80695</xdr:rowOff>
    </xdr:from>
    <xdr:ext cx="534377" cy="259045"/>
    <xdr:sp macro="" textlink="">
      <xdr:nvSpPr>
        <xdr:cNvPr id="582" name="テキスト ボックス 581"/>
        <xdr:cNvSpPr txBox="1"/>
      </xdr:nvSpPr>
      <xdr:spPr>
        <a:xfrm>
          <a:off x="13436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3" name="フローチャート : 判断 582"/>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120093</xdr:rowOff>
    </xdr:from>
    <xdr:ext cx="534377" cy="259045"/>
    <xdr:sp macro="" textlink="">
      <xdr:nvSpPr>
        <xdr:cNvPr id="584" name="テキスト ボックス 583"/>
        <xdr:cNvSpPr txBox="1"/>
      </xdr:nvSpPr>
      <xdr:spPr>
        <a:xfrm>
          <a:off x="12547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19117</xdr:rowOff>
    </xdr:from>
    <xdr:to>
      <xdr:col>23</xdr:col>
      <xdr:colOff>568325</xdr:colOff>
      <xdr:row>54</xdr:row>
      <xdr:rowOff>120717</xdr:rowOff>
    </xdr:to>
    <xdr:sp macro="" textlink="">
      <xdr:nvSpPr>
        <xdr:cNvPr id="590" name="円/楕円 589"/>
        <xdr:cNvSpPr/>
      </xdr:nvSpPr>
      <xdr:spPr>
        <a:xfrm>
          <a:off x="16268700" y="92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41994</xdr:rowOff>
    </xdr:from>
    <xdr:ext cx="599010" cy="259045"/>
    <xdr:sp macro="" textlink="">
      <xdr:nvSpPr>
        <xdr:cNvPr id="591" name="教育費該当値テキスト"/>
        <xdr:cNvSpPr txBox="1"/>
      </xdr:nvSpPr>
      <xdr:spPr>
        <a:xfrm>
          <a:off x="16370300" y="912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165,263</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171328</xdr:rowOff>
    </xdr:from>
    <xdr:to>
      <xdr:col>22</xdr:col>
      <xdr:colOff>415925</xdr:colOff>
      <xdr:row>54</xdr:row>
      <xdr:rowOff>101478</xdr:rowOff>
    </xdr:to>
    <xdr:sp macro="" textlink="">
      <xdr:nvSpPr>
        <xdr:cNvPr id="592" name="円/楕円 591"/>
        <xdr:cNvSpPr/>
      </xdr:nvSpPr>
      <xdr:spPr>
        <a:xfrm>
          <a:off x="15430500" y="92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118005</xdr:rowOff>
    </xdr:from>
    <xdr:ext cx="599010" cy="259045"/>
    <xdr:sp macro="" textlink="">
      <xdr:nvSpPr>
        <xdr:cNvPr id="593" name="テキスト ボックス 592"/>
        <xdr:cNvSpPr txBox="1"/>
      </xdr:nvSpPr>
      <xdr:spPr>
        <a:xfrm>
          <a:off x="15181794" y="903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169,471</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102104</xdr:rowOff>
    </xdr:from>
    <xdr:to>
      <xdr:col>21</xdr:col>
      <xdr:colOff>212725</xdr:colOff>
      <xdr:row>55</xdr:row>
      <xdr:rowOff>32254</xdr:rowOff>
    </xdr:to>
    <xdr:sp macro="" textlink="">
      <xdr:nvSpPr>
        <xdr:cNvPr id="594" name="円/楕円 593"/>
        <xdr:cNvSpPr/>
      </xdr:nvSpPr>
      <xdr:spPr>
        <a:xfrm>
          <a:off x="14541500" y="936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48781</xdr:rowOff>
    </xdr:from>
    <xdr:ext cx="599010" cy="259045"/>
    <xdr:sp macro="" textlink="">
      <xdr:nvSpPr>
        <xdr:cNvPr id="595" name="テキスト ボックス 594"/>
        <xdr:cNvSpPr txBox="1"/>
      </xdr:nvSpPr>
      <xdr:spPr>
        <a:xfrm>
          <a:off x="14292794" y="913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147,112</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121444</xdr:rowOff>
    </xdr:from>
    <xdr:to>
      <xdr:col>20</xdr:col>
      <xdr:colOff>9525</xdr:colOff>
      <xdr:row>55</xdr:row>
      <xdr:rowOff>51594</xdr:rowOff>
    </xdr:to>
    <xdr:sp macro="" textlink="">
      <xdr:nvSpPr>
        <xdr:cNvPr id="596" name="円/楕円 595"/>
        <xdr:cNvSpPr/>
      </xdr:nvSpPr>
      <xdr:spPr>
        <a:xfrm>
          <a:off x="13652500" y="93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68121</xdr:rowOff>
    </xdr:from>
    <xdr:ext cx="599010" cy="259045"/>
    <xdr:sp macro="" textlink="">
      <xdr:nvSpPr>
        <xdr:cNvPr id="597" name="テキスト ボックス 596"/>
        <xdr:cNvSpPr txBox="1"/>
      </xdr:nvSpPr>
      <xdr:spPr>
        <a:xfrm>
          <a:off x="13403794" y="915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142,882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113959</xdr:rowOff>
    </xdr:from>
    <xdr:to>
      <xdr:col>18</xdr:col>
      <xdr:colOff>492125</xdr:colOff>
      <xdr:row>55</xdr:row>
      <xdr:rowOff>44109</xdr:rowOff>
    </xdr:to>
    <xdr:sp macro="" textlink="">
      <xdr:nvSpPr>
        <xdr:cNvPr id="598" name="円/楕円 597"/>
        <xdr:cNvSpPr/>
      </xdr:nvSpPr>
      <xdr:spPr>
        <a:xfrm>
          <a:off x="12763500" y="93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60636</xdr:rowOff>
    </xdr:from>
    <xdr:ext cx="599010" cy="259045"/>
    <xdr:sp macro="" textlink="">
      <xdr:nvSpPr>
        <xdr:cNvPr id="599" name="テキスト ボックス 598"/>
        <xdr:cNvSpPr txBox="1"/>
      </xdr:nvSpPr>
      <xdr:spPr>
        <a:xfrm>
          <a:off x="12514794" y="914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3" name="直線コネクタ 622"/>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6"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7" name="直線コネクタ 626"/>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64979</xdr:rowOff>
    </xdr:from>
    <xdr:to>
      <xdr:col>23</xdr:col>
      <xdr:colOff>517525</xdr:colOff>
      <xdr:row>79</xdr:row>
      <xdr:rowOff>23175</xdr:rowOff>
    </xdr:to>
    <xdr:cxnSp macro="">
      <xdr:nvCxnSpPr>
        <xdr:cNvPr id="628" name="直線コネクタ 627"/>
        <xdr:cNvCxnSpPr/>
      </xdr:nvCxnSpPr>
      <xdr:spPr>
        <a:xfrm flipV="1">
          <a:off x="15481300" y="13438079"/>
          <a:ext cx="838200" cy="12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9" name="災害復旧費平均値テキスト"/>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30" name="フローチャート : 判断 629"/>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23175</xdr:rowOff>
    </xdr:from>
    <xdr:to>
      <xdr:col>22</xdr:col>
      <xdr:colOff>365125</xdr:colOff>
      <xdr:row>79</xdr:row>
      <xdr:rowOff>44450</xdr:rowOff>
    </xdr:to>
    <xdr:cxnSp macro="">
      <xdr:nvCxnSpPr>
        <xdr:cNvPr id="631" name="直線コネクタ 630"/>
        <xdr:cNvCxnSpPr/>
      </xdr:nvCxnSpPr>
      <xdr:spPr>
        <a:xfrm flipV="1">
          <a:off x="14592300" y="13567725"/>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2" name="フローチャート : 判断 631"/>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3" name="テキスト ボックス 632"/>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162765</xdr:rowOff>
    </xdr:from>
    <xdr:to>
      <xdr:col>21</xdr:col>
      <xdr:colOff>161925</xdr:colOff>
      <xdr:row>79</xdr:row>
      <xdr:rowOff>44450</xdr:rowOff>
    </xdr:to>
    <xdr:cxnSp macro="">
      <xdr:nvCxnSpPr>
        <xdr:cNvPr id="634" name="直線コネクタ 633"/>
        <xdr:cNvCxnSpPr/>
      </xdr:nvCxnSpPr>
      <xdr:spPr>
        <a:xfrm>
          <a:off x="13703300" y="13535865"/>
          <a:ext cx="889000" cy="5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5" name="フローチャート : 判断 634"/>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6" name="テキスト ボックス 635"/>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162765</xdr:rowOff>
    </xdr:from>
    <xdr:to>
      <xdr:col>19</xdr:col>
      <xdr:colOff>644525</xdr:colOff>
      <xdr:row>79</xdr:row>
      <xdr:rowOff>11013</xdr:rowOff>
    </xdr:to>
    <xdr:cxnSp macro="">
      <xdr:nvCxnSpPr>
        <xdr:cNvPr id="637" name="直線コネクタ 636"/>
        <xdr:cNvCxnSpPr/>
      </xdr:nvCxnSpPr>
      <xdr:spPr>
        <a:xfrm flipV="1">
          <a:off x="12814300" y="13535865"/>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8" name="フローチャート : 判断 637"/>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9" name="テキスト ボックス 638"/>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40" name="フローチャート : 判断 639"/>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41" name="テキスト ボックス 640"/>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14179</xdr:rowOff>
    </xdr:from>
    <xdr:to>
      <xdr:col>23</xdr:col>
      <xdr:colOff>568325</xdr:colOff>
      <xdr:row>78</xdr:row>
      <xdr:rowOff>115779</xdr:rowOff>
    </xdr:to>
    <xdr:sp macro="" textlink="">
      <xdr:nvSpPr>
        <xdr:cNvPr id="647" name="円/楕円 646"/>
        <xdr:cNvSpPr/>
      </xdr:nvSpPr>
      <xdr:spPr>
        <a:xfrm>
          <a:off x="16268700" y="133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37056</xdr:rowOff>
    </xdr:from>
    <xdr:ext cx="534377" cy="259045"/>
    <xdr:sp macro="" textlink="">
      <xdr:nvSpPr>
        <xdr:cNvPr id="648" name="災害復旧費該当値テキスト"/>
        <xdr:cNvSpPr txBox="1"/>
      </xdr:nvSpPr>
      <xdr:spPr>
        <a:xfrm>
          <a:off x="16370300" y="1323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19,806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143825</xdr:rowOff>
    </xdr:from>
    <xdr:to>
      <xdr:col>22</xdr:col>
      <xdr:colOff>415925</xdr:colOff>
      <xdr:row>79</xdr:row>
      <xdr:rowOff>73975</xdr:rowOff>
    </xdr:to>
    <xdr:sp macro="" textlink="">
      <xdr:nvSpPr>
        <xdr:cNvPr id="649" name="円/楕円 648"/>
        <xdr:cNvSpPr/>
      </xdr:nvSpPr>
      <xdr:spPr>
        <a:xfrm>
          <a:off x="15430500" y="135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65102</xdr:rowOff>
    </xdr:from>
    <xdr:ext cx="469744" cy="259045"/>
    <xdr:sp macro="" textlink="">
      <xdr:nvSpPr>
        <xdr:cNvPr id="650" name="テキスト ボックス 649"/>
        <xdr:cNvSpPr txBox="1"/>
      </xdr:nvSpPr>
      <xdr:spPr>
        <a:xfrm>
          <a:off x="15246427" y="1360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1" name="円/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2" name="テキスト ボックス 65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111965</xdr:rowOff>
    </xdr:from>
    <xdr:to>
      <xdr:col>20</xdr:col>
      <xdr:colOff>9525</xdr:colOff>
      <xdr:row>79</xdr:row>
      <xdr:rowOff>42115</xdr:rowOff>
    </xdr:to>
    <xdr:sp macro="" textlink="">
      <xdr:nvSpPr>
        <xdr:cNvPr id="653" name="円/楕円 652"/>
        <xdr:cNvSpPr/>
      </xdr:nvSpPr>
      <xdr:spPr>
        <a:xfrm>
          <a:off x="13652500" y="134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33242</xdr:rowOff>
    </xdr:from>
    <xdr:ext cx="469744" cy="259045"/>
    <xdr:sp macro="" textlink="">
      <xdr:nvSpPr>
        <xdr:cNvPr id="654" name="テキスト ボックス 653"/>
        <xdr:cNvSpPr txBox="1"/>
      </xdr:nvSpPr>
      <xdr:spPr>
        <a:xfrm>
          <a:off x="13468427" y="1357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131663</xdr:rowOff>
    </xdr:from>
    <xdr:to>
      <xdr:col>18</xdr:col>
      <xdr:colOff>492125</xdr:colOff>
      <xdr:row>79</xdr:row>
      <xdr:rowOff>61813</xdr:rowOff>
    </xdr:to>
    <xdr:sp macro="" textlink="">
      <xdr:nvSpPr>
        <xdr:cNvPr id="655" name="円/楕円 654"/>
        <xdr:cNvSpPr/>
      </xdr:nvSpPr>
      <xdr:spPr>
        <a:xfrm>
          <a:off x="12763500" y="135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52940</xdr:rowOff>
    </xdr:from>
    <xdr:ext cx="469744" cy="259045"/>
    <xdr:sp macro="" textlink="">
      <xdr:nvSpPr>
        <xdr:cNvPr id="656" name="テキスト ボックス 655"/>
        <xdr:cNvSpPr txBox="1"/>
      </xdr:nvSpPr>
      <xdr:spPr>
        <a:xfrm>
          <a:off x="12579427" y="1359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8" name="直線コネクタ 677"/>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9"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80" name="直線コネクタ 679"/>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81"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2" name="直線コネクタ 681"/>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135279</xdr:rowOff>
    </xdr:from>
    <xdr:to>
      <xdr:col>23</xdr:col>
      <xdr:colOff>517525</xdr:colOff>
      <xdr:row>95</xdr:row>
      <xdr:rowOff>162981</xdr:rowOff>
    </xdr:to>
    <xdr:cxnSp macro="">
      <xdr:nvCxnSpPr>
        <xdr:cNvPr id="683" name="直線コネクタ 682"/>
        <xdr:cNvCxnSpPr/>
      </xdr:nvCxnSpPr>
      <xdr:spPr>
        <a:xfrm flipV="1">
          <a:off x="15481300" y="16423029"/>
          <a:ext cx="838200" cy="2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4"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5" name="フローチャート : 判断 684"/>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98053</xdr:rowOff>
    </xdr:from>
    <xdr:to>
      <xdr:col>22</xdr:col>
      <xdr:colOff>365125</xdr:colOff>
      <xdr:row>95</xdr:row>
      <xdr:rowOff>162981</xdr:rowOff>
    </xdr:to>
    <xdr:cxnSp macro="">
      <xdr:nvCxnSpPr>
        <xdr:cNvPr id="686" name="直線コネクタ 685"/>
        <xdr:cNvCxnSpPr/>
      </xdr:nvCxnSpPr>
      <xdr:spPr>
        <a:xfrm>
          <a:off x="14592300" y="16385803"/>
          <a:ext cx="889000" cy="6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7" name="フローチャート : 判断 686"/>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8" name="テキスト ボックス 687"/>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41055</xdr:rowOff>
    </xdr:from>
    <xdr:to>
      <xdr:col>21</xdr:col>
      <xdr:colOff>161925</xdr:colOff>
      <xdr:row>95</xdr:row>
      <xdr:rowOff>98053</xdr:rowOff>
    </xdr:to>
    <xdr:cxnSp macro="">
      <xdr:nvCxnSpPr>
        <xdr:cNvPr id="689" name="直線コネクタ 688"/>
        <xdr:cNvCxnSpPr/>
      </xdr:nvCxnSpPr>
      <xdr:spPr>
        <a:xfrm>
          <a:off x="13703300" y="16328805"/>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90" name="フローチャート : 判断 689"/>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91" name="テキスト ボックス 690"/>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32355</xdr:rowOff>
    </xdr:from>
    <xdr:to>
      <xdr:col>19</xdr:col>
      <xdr:colOff>644525</xdr:colOff>
      <xdr:row>95</xdr:row>
      <xdr:rowOff>41055</xdr:rowOff>
    </xdr:to>
    <xdr:cxnSp macro="">
      <xdr:nvCxnSpPr>
        <xdr:cNvPr id="692" name="直線コネクタ 691"/>
        <xdr:cNvCxnSpPr/>
      </xdr:nvCxnSpPr>
      <xdr:spPr>
        <a:xfrm>
          <a:off x="12814300" y="16320105"/>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3" name="フローチャート : 判断 692"/>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4" name="テキスト ボックス 693"/>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5" name="フローチャート : 判断 694"/>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6" name="テキスト ボックス 695"/>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84479</xdr:rowOff>
    </xdr:from>
    <xdr:to>
      <xdr:col>23</xdr:col>
      <xdr:colOff>568325</xdr:colOff>
      <xdr:row>96</xdr:row>
      <xdr:rowOff>14629</xdr:rowOff>
    </xdr:to>
    <xdr:sp macro="" textlink="">
      <xdr:nvSpPr>
        <xdr:cNvPr id="702" name="円/楕円 701"/>
        <xdr:cNvSpPr/>
      </xdr:nvSpPr>
      <xdr:spPr>
        <a:xfrm>
          <a:off x="16268700" y="1637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107356</xdr:rowOff>
    </xdr:from>
    <xdr:ext cx="599010" cy="259045"/>
    <xdr:sp macro="" textlink="">
      <xdr:nvSpPr>
        <xdr:cNvPr id="703" name="公債費該当値テキスト"/>
        <xdr:cNvSpPr txBox="1"/>
      </xdr:nvSpPr>
      <xdr:spPr>
        <a:xfrm>
          <a:off x="16370300" y="1622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113,467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112181</xdr:rowOff>
    </xdr:from>
    <xdr:to>
      <xdr:col>22</xdr:col>
      <xdr:colOff>415925</xdr:colOff>
      <xdr:row>96</xdr:row>
      <xdr:rowOff>42331</xdr:rowOff>
    </xdr:to>
    <xdr:sp macro="" textlink="">
      <xdr:nvSpPr>
        <xdr:cNvPr id="704" name="円/楕円 703"/>
        <xdr:cNvSpPr/>
      </xdr:nvSpPr>
      <xdr:spPr>
        <a:xfrm>
          <a:off x="15430500" y="163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58858</xdr:rowOff>
    </xdr:from>
    <xdr:ext cx="599010" cy="259045"/>
    <xdr:sp macro="" textlink="">
      <xdr:nvSpPr>
        <xdr:cNvPr id="705" name="テキスト ボックス 704"/>
        <xdr:cNvSpPr txBox="1"/>
      </xdr:nvSpPr>
      <xdr:spPr>
        <a:xfrm>
          <a:off x="15181794" y="1617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107,408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47253</xdr:rowOff>
    </xdr:from>
    <xdr:to>
      <xdr:col>21</xdr:col>
      <xdr:colOff>212725</xdr:colOff>
      <xdr:row>95</xdr:row>
      <xdr:rowOff>148853</xdr:rowOff>
    </xdr:to>
    <xdr:sp macro="" textlink="">
      <xdr:nvSpPr>
        <xdr:cNvPr id="706" name="円/楕円 705"/>
        <xdr:cNvSpPr/>
      </xdr:nvSpPr>
      <xdr:spPr>
        <a:xfrm>
          <a:off x="14541500" y="163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165380</xdr:rowOff>
    </xdr:from>
    <xdr:ext cx="599010" cy="259045"/>
    <xdr:sp macro="" textlink="">
      <xdr:nvSpPr>
        <xdr:cNvPr id="707" name="テキスト ボックス 706"/>
        <xdr:cNvSpPr txBox="1"/>
      </xdr:nvSpPr>
      <xdr:spPr>
        <a:xfrm>
          <a:off x="14292794" y="1611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121,609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161705</xdr:rowOff>
    </xdr:from>
    <xdr:to>
      <xdr:col>20</xdr:col>
      <xdr:colOff>9525</xdr:colOff>
      <xdr:row>95</xdr:row>
      <xdr:rowOff>91855</xdr:rowOff>
    </xdr:to>
    <xdr:sp macro="" textlink="">
      <xdr:nvSpPr>
        <xdr:cNvPr id="708" name="円/楕円 707"/>
        <xdr:cNvSpPr/>
      </xdr:nvSpPr>
      <xdr:spPr>
        <a:xfrm>
          <a:off x="13652500" y="1627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108382</xdr:rowOff>
    </xdr:from>
    <xdr:ext cx="599010" cy="259045"/>
    <xdr:sp macro="" textlink="">
      <xdr:nvSpPr>
        <xdr:cNvPr id="709" name="テキスト ボックス 708"/>
        <xdr:cNvSpPr txBox="1"/>
      </xdr:nvSpPr>
      <xdr:spPr>
        <a:xfrm>
          <a:off x="13403794" y="1605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134,076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153005</xdr:rowOff>
    </xdr:from>
    <xdr:to>
      <xdr:col>18</xdr:col>
      <xdr:colOff>492125</xdr:colOff>
      <xdr:row>95</xdr:row>
      <xdr:rowOff>83155</xdr:rowOff>
    </xdr:to>
    <xdr:sp macro="" textlink="">
      <xdr:nvSpPr>
        <xdr:cNvPr id="710" name="円/楕円 709"/>
        <xdr:cNvSpPr/>
      </xdr:nvSpPr>
      <xdr:spPr>
        <a:xfrm>
          <a:off x="12763500" y="162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99682</xdr:rowOff>
    </xdr:from>
    <xdr:ext cx="599010" cy="259045"/>
    <xdr:sp macro="" textlink="">
      <xdr:nvSpPr>
        <xdr:cNvPr id="711" name="テキスト ボックス 710"/>
        <xdr:cNvSpPr txBox="1"/>
      </xdr:nvSpPr>
      <xdr:spPr>
        <a:xfrm>
          <a:off x="12514794" y="1604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79311</xdr:rowOff>
    </xdr:from>
    <xdr:to>
      <xdr:col>32</xdr:col>
      <xdr:colOff>186689</xdr:colOff>
      <xdr:row>39</xdr:row>
      <xdr:rowOff>44450</xdr:rowOff>
    </xdr:to>
    <xdr:cxnSp macro="">
      <xdr:nvCxnSpPr>
        <xdr:cNvPr id="735" name="直線コネクタ 734"/>
        <xdr:cNvCxnSpPr/>
      </xdr:nvCxnSpPr>
      <xdr:spPr>
        <a:xfrm flipV="1">
          <a:off x="22159595" y="6080061"/>
          <a:ext cx="1269" cy="65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86123</xdr:rowOff>
    </xdr:from>
    <xdr:ext cx="249299" cy="259045"/>
    <xdr:sp macro="" textlink="">
      <xdr:nvSpPr>
        <xdr:cNvPr id="736" name="諸支出金最小値テキスト"/>
        <xdr:cNvSpPr txBox="1"/>
      </xdr:nvSpPr>
      <xdr:spPr>
        <a:xfrm>
          <a:off x="22212300" y="677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25988</xdr:rowOff>
    </xdr:from>
    <xdr:ext cx="469744" cy="259045"/>
    <xdr:sp macro="" textlink="">
      <xdr:nvSpPr>
        <xdr:cNvPr id="738" name="諸支出金最大値テキスト"/>
        <xdr:cNvSpPr txBox="1"/>
      </xdr:nvSpPr>
      <xdr:spPr>
        <a:xfrm>
          <a:off x="22212300" y="585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35</xdr:row>
      <xdr:rowOff>79311</xdr:rowOff>
    </xdr:from>
    <xdr:to>
      <xdr:col>32</xdr:col>
      <xdr:colOff>276225</xdr:colOff>
      <xdr:row>35</xdr:row>
      <xdr:rowOff>79311</xdr:rowOff>
    </xdr:to>
    <xdr:cxnSp macro="">
      <xdr:nvCxnSpPr>
        <xdr:cNvPr id="739" name="直線コネクタ 738"/>
        <xdr:cNvCxnSpPr/>
      </xdr:nvCxnSpPr>
      <xdr:spPr>
        <a:xfrm>
          <a:off x="22072600" y="608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122174</xdr:rowOff>
    </xdr:from>
    <xdr:to>
      <xdr:col>32</xdr:col>
      <xdr:colOff>187325</xdr:colOff>
      <xdr:row>39</xdr:row>
      <xdr:rowOff>44450</xdr:rowOff>
    </xdr:to>
    <xdr:cxnSp macro="">
      <xdr:nvCxnSpPr>
        <xdr:cNvPr id="740" name="直線コネクタ 739"/>
        <xdr:cNvCxnSpPr/>
      </xdr:nvCxnSpPr>
      <xdr:spPr>
        <a:xfrm>
          <a:off x="21323300" y="6637274"/>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3573</xdr:rowOff>
    </xdr:from>
    <xdr:ext cx="313932" cy="259045"/>
    <xdr:sp macro="" textlink="">
      <xdr:nvSpPr>
        <xdr:cNvPr id="741" name="諸支出金平均値テキスト"/>
        <xdr:cNvSpPr txBox="1"/>
      </xdr:nvSpPr>
      <xdr:spPr>
        <a:xfrm>
          <a:off x="22212300" y="65186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152146</xdr:rowOff>
    </xdr:from>
    <xdr:to>
      <xdr:col>32</xdr:col>
      <xdr:colOff>238125</xdr:colOff>
      <xdr:row>39</xdr:row>
      <xdr:rowOff>82296</xdr:rowOff>
    </xdr:to>
    <xdr:sp macro="" textlink="">
      <xdr:nvSpPr>
        <xdr:cNvPr id="742" name="フローチャート : 判断 741"/>
        <xdr:cNvSpPr/>
      </xdr:nvSpPr>
      <xdr:spPr>
        <a:xfrm>
          <a:off x="221107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43307</xdr:rowOff>
    </xdr:from>
    <xdr:to>
      <xdr:col>31</xdr:col>
      <xdr:colOff>34925</xdr:colOff>
      <xdr:row>38</xdr:row>
      <xdr:rowOff>122174</xdr:rowOff>
    </xdr:to>
    <xdr:cxnSp macro="">
      <xdr:nvCxnSpPr>
        <xdr:cNvPr id="743" name="直線コネクタ 742"/>
        <xdr:cNvCxnSpPr/>
      </xdr:nvCxnSpPr>
      <xdr:spPr>
        <a:xfrm>
          <a:off x="20434300" y="5529707"/>
          <a:ext cx="889000" cy="110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150241</xdr:rowOff>
    </xdr:from>
    <xdr:to>
      <xdr:col>31</xdr:col>
      <xdr:colOff>85725</xdr:colOff>
      <xdr:row>39</xdr:row>
      <xdr:rowOff>80391</xdr:rowOff>
    </xdr:to>
    <xdr:sp macro="" textlink="">
      <xdr:nvSpPr>
        <xdr:cNvPr id="744" name="フローチャート : 判断 743"/>
        <xdr:cNvSpPr/>
      </xdr:nvSpPr>
      <xdr:spPr>
        <a:xfrm>
          <a:off x="21272500" y="666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71518</xdr:rowOff>
    </xdr:from>
    <xdr:ext cx="313932" cy="259045"/>
    <xdr:sp macro="" textlink="">
      <xdr:nvSpPr>
        <xdr:cNvPr id="745" name="テキスト ボックス 744"/>
        <xdr:cNvSpPr txBox="1"/>
      </xdr:nvSpPr>
      <xdr:spPr>
        <a:xfrm>
          <a:off x="21166333" y="6758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43307</xdr:rowOff>
    </xdr:from>
    <xdr:to>
      <xdr:col>29</xdr:col>
      <xdr:colOff>517525</xdr:colOff>
      <xdr:row>36</xdr:row>
      <xdr:rowOff>111506</xdr:rowOff>
    </xdr:to>
    <xdr:cxnSp macro="">
      <xdr:nvCxnSpPr>
        <xdr:cNvPr id="746" name="直線コネクタ 745"/>
        <xdr:cNvCxnSpPr/>
      </xdr:nvCxnSpPr>
      <xdr:spPr>
        <a:xfrm flipV="1">
          <a:off x="19545300" y="5529707"/>
          <a:ext cx="889000" cy="75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136906</xdr:rowOff>
    </xdr:from>
    <xdr:to>
      <xdr:col>29</xdr:col>
      <xdr:colOff>568325</xdr:colOff>
      <xdr:row>39</xdr:row>
      <xdr:rowOff>67056</xdr:rowOff>
    </xdr:to>
    <xdr:sp macro="" textlink="">
      <xdr:nvSpPr>
        <xdr:cNvPr id="747" name="フローチャート : 判断 746"/>
        <xdr:cNvSpPr/>
      </xdr:nvSpPr>
      <xdr:spPr>
        <a:xfrm>
          <a:off x="20383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58183</xdr:rowOff>
    </xdr:from>
    <xdr:ext cx="378565" cy="259045"/>
    <xdr:sp macro="" textlink="">
      <xdr:nvSpPr>
        <xdr:cNvPr id="748" name="テキスト ボックス 747"/>
        <xdr:cNvSpPr txBox="1"/>
      </xdr:nvSpPr>
      <xdr:spPr>
        <a:xfrm>
          <a:off x="20245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143510</xdr:rowOff>
    </xdr:from>
    <xdr:to>
      <xdr:col>28</xdr:col>
      <xdr:colOff>314325</xdr:colOff>
      <xdr:row>36</xdr:row>
      <xdr:rowOff>111506</xdr:rowOff>
    </xdr:to>
    <xdr:cxnSp macro="">
      <xdr:nvCxnSpPr>
        <xdr:cNvPr id="749" name="直線コネクタ 748"/>
        <xdr:cNvCxnSpPr/>
      </xdr:nvCxnSpPr>
      <xdr:spPr>
        <a:xfrm>
          <a:off x="18656300" y="5458460"/>
          <a:ext cx="889000" cy="8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134810</xdr:rowOff>
    </xdr:from>
    <xdr:to>
      <xdr:col>28</xdr:col>
      <xdr:colOff>365125</xdr:colOff>
      <xdr:row>39</xdr:row>
      <xdr:rowOff>64960</xdr:rowOff>
    </xdr:to>
    <xdr:sp macro="" textlink="">
      <xdr:nvSpPr>
        <xdr:cNvPr id="750" name="フローチャート : 判断 749"/>
        <xdr:cNvSpPr/>
      </xdr:nvSpPr>
      <xdr:spPr>
        <a:xfrm>
          <a:off x="19494500" y="66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56087</xdr:rowOff>
    </xdr:from>
    <xdr:ext cx="378565" cy="259045"/>
    <xdr:sp macro="" textlink="">
      <xdr:nvSpPr>
        <xdr:cNvPr id="751" name="テキスト ボックス 750"/>
        <xdr:cNvSpPr txBox="1"/>
      </xdr:nvSpPr>
      <xdr:spPr>
        <a:xfrm>
          <a:off x="19356017" y="6742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135001</xdr:rowOff>
    </xdr:from>
    <xdr:to>
      <xdr:col>27</xdr:col>
      <xdr:colOff>161925</xdr:colOff>
      <xdr:row>39</xdr:row>
      <xdr:rowOff>65151</xdr:rowOff>
    </xdr:to>
    <xdr:sp macro="" textlink="">
      <xdr:nvSpPr>
        <xdr:cNvPr id="752" name="フローチャート : 判断 751"/>
        <xdr:cNvSpPr/>
      </xdr:nvSpPr>
      <xdr:spPr>
        <a:xfrm>
          <a:off x="18605500" y="66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56278</xdr:rowOff>
    </xdr:from>
    <xdr:ext cx="378565" cy="259045"/>
    <xdr:sp macro="" textlink="">
      <xdr:nvSpPr>
        <xdr:cNvPr id="753" name="テキスト ボックス 752"/>
        <xdr:cNvSpPr txBox="1"/>
      </xdr:nvSpPr>
      <xdr:spPr>
        <a:xfrm>
          <a:off x="18467017" y="674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9" name="円/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130573</xdr:rowOff>
    </xdr:from>
    <xdr:ext cx="249299" cy="259045"/>
    <xdr:sp macro="" textlink="">
      <xdr:nvSpPr>
        <xdr:cNvPr id="760" name="諸支出金該当値テキスト"/>
        <xdr:cNvSpPr txBox="1"/>
      </xdr:nvSpPr>
      <xdr:spPr>
        <a:xfrm>
          <a:off x="22212300" y="664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71374</xdr:rowOff>
    </xdr:from>
    <xdr:to>
      <xdr:col>31</xdr:col>
      <xdr:colOff>85725</xdr:colOff>
      <xdr:row>39</xdr:row>
      <xdr:rowOff>1524</xdr:rowOff>
    </xdr:to>
    <xdr:sp macro="" textlink="">
      <xdr:nvSpPr>
        <xdr:cNvPr id="761" name="円/楕円 760"/>
        <xdr:cNvSpPr/>
      </xdr:nvSpPr>
      <xdr:spPr>
        <a:xfrm>
          <a:off x="21272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18051</xdr:rowOff>
    </xdr:from>
    <xdr:ext cx="378565" cy="259045"/>
    <xdr:sp macro="" textlink="">
      <xdr:nvSpPr>
        <xdr:cNvPr id="762" name="テキスト ボックス 761"/>
        <xdr:cNvSpPr txBox="1"/>
      </xdr:nvSpPr>
      <xdr:spPr>
        <a:xfrm>
          <a:off x="21134017" y="6361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163957</xdr:rowOff>
    </xdr:from>
    <xdr:to>
      <xdr:col>29</xdr:col>
      <xdr:colOff>568325</xdr:colOff>
      <xdr:row>32</xdr:row>
      <xdr:rowOff>94107</xdr:rowOff>
    </xdr:to>
    <xdr:sp macro="" textlink="">
      <xdr:nvSpPr>
        <xdr:cNvPr id="763" name="円/楕円 762"/>
        <xdr:cNvSpPr/>
      </xdr:nvSpPr>
      <xdr:spPr>
        <a:xfrm>
          <a:off x="20383500" y="5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30</xdr:row>
      <xdr:rowOff>110634</xdr:rowOff>
    </xdr:from>
    <xdr:ext cx="469744" cy="259045"/>
    <xdr:sp macro="" textlink="">
      <xdr:nvSpPr>
        <xdr:cNvPr id="764" name="テキスト ボックス 763"/>
        <xdr:cNvSpPr txBox="1"/>
      </xdr:nvSpPr>
      <xdr:spPr>
        <a:xfrm>
          <a:off x="20199427" y="525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60706</xdr:rowOff>
    </xdr:from>
    <xdr:to>
      <xdr:col>28</xdr:col>
      <xdr:colOff>365125</xdr:colOff>
      <xdr:row>36</xdr:row>
      <xdr:rowOff>162306</xdr:rowOff>
    </xdr:to>
    <xdr:sp macro="" textlink="">
      <xdr:nvSpPr>
        <xdr:cNvPr id="765" name="円/楕円 764"/>
        <xdr:cNvSpPr/>
      </xdr:nvSpPr>
      <xdr:spPr>
        <a:xfrm>
          <a:off x="194945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7383</xdr:rowOff>
    </xdr:from>
    <xdr:ext cx="469744" cy="259045"/>
    <xdr:sp macro="" textlink="">
      <xdr:nvSpPr>
        <xdr:cNvPr id="766" name="テキスト ボックス 765"/>
        <xdr:cNvSpPr txBox="1"/>
      </xdr:nvSpPr>
      <xdr:spPr>
        <a:xfrm>
          <a:off x="19310427" y="600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92710</xdr:rowOff>
    </xdr:from>
    <xdr:to>
      <xdr:col>27</xdr:col>
      <xdr:colOff>161925</xdr:colOff>
      <xdr:row>32</xdr:row>
      <xdr:rowOff>22860</xdr:rowOff>
    </xdr:to>
    <xdr:sp macro="" textlink="">
      <xdr:nvSpPr>
        <xdr:cNvPr id="767" name="円/楕円 766"/>
        <xdr:cNvSpPr/>
      </xdr:nvSpPr>
      <xdr:spPr>
        <a:xfrm>
          <a:off x="18605500" y="54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39387</xdr:rowOff>
    </xdr:from>
    <xdr:ext cx="469744" cy="259045"/>
    <xdr:sp macro="" textlink="">
      <xdr:nvSpPr>
        <xdr:cNvPr id="768" name="テキスト ボックス 767"/>
        <xdr:cNvSpPr txBox="1"/>
      </xdr:nvSpPr>
      <xdr:spPr>
        <a:xfrm>
          <a:off x="18421427"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フローチャート :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3" name="フローチャート :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4" name="テキスト ボックス 79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6" name="フローチャート :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7" name="テキスト ボックス 79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9" name="フローチャート :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0" name="テキスト ボックス 79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フローチャート :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2" name="テキスト ボックス 80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円/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0" name="円/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1" name="テキスト ボックス 81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2" name="円/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3" name="テキスト ボックス 81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4" name="円/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5" name="テキスト ボックス 81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円/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7" name="テキスト ボックス 81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総務費は、住民１人当たり１４７，１２３円と前年度比で大幅に減少しているが、庁舎の改修工事が終了したことが主な要因である。</a:t>
          </a:r>
          <a:endParaRPr kumimoji="1" lang="en-US" altLang="ja-JP" sz="1300">
            <a:latin typeface="ＭＳ Ｐゴシック"/>
          </a:endParaRPr>
        </a:p>
        <a:p>
          <a:r>
            <a:rPr kumimoji="1" lang="ja-JP" altLang="en-US" sz="1300">
              <a:latin typeface="ＭＳ Ｐゴシック"/>
            </a:rPr>
            <a:t>　民生費は、障がい者総合施設（平成２６年度）及び子ども交流センター（平成２７年度）の建設事業が終了し、数値は改善しているが、依然として類似団体内平均値を上回る状況となっている。これは、高齢者福祉・障害者福祉に係る経費が増加傾向にあることに加え、保育所を直営で運営し児童福祉の経費が高止まりにあることなどが主な要因となっている。</a:t>
          </a:r>
          <a:endParaRPr kumimoji="1" lang="en-US" altLang="ja-JP" sz="1300">
            <a:latin typeface="ＭＳ Ｐゴシック"/>
          </a:endParaRPr>
        </a:p>
        <a:p>
          <a:r>
            <a:rPr kumimoji="1" lang="ja-JP" altLang="en-US" sz="1300">
              <a:latin typeface="ＭＳ Ｐゴシック"/>
            </a:rPr>
            <a:t>　労働費・農林水産業費・土木費が類似団体内平均値を上回る状態となっているのは、失業対策事業の実施や、農業基盤整備、道路維持（除雪含む）、道路等インフラ整備など普通建設事業費の高止まりによるものである。特に農林水産業費が平成２８年度に急増しているのは、農業振興や農業共済事業再編に伴う補助金の支出によるものである。</a:t>
          </a:r>
          <a:endParaRPr kumimoji="1" lang="en-US" altLang="ja-JP" sz="1300">
            <a:latin typeface="ＭＳ Ｐゴシック"/>
          </a:endParaRPr>
        </a:p>
        <a:p>
          <a:r>
            <a:rPr kumimoji="1" lang="ja-JP" altLang="en-US" sz="1300">
              <a:latin typeface="ＭＳ Ｐゴシック"/>
            </a:rPr>
            <a:t>　商工費については、新・道の駅建設により、数値が急増している。</a:t>
          </a:r>
          <a:endParaRPr kumimoji="1" lang="en-US" altLang="ja-JP" sz="1300">
            <a:latin typeface="ＭＳ Ｐゴシック"/>
          </a:endParaRPr>
        </a:p>
        <a:p>
          <a:r>
            <a:rPr kumimoji="1" lang="ja-JP" altLang="en-US" sz="1300">
              <a:latin typeface="ＭＳ Ｐゴシック"/>
            </a:rPr>
            <a:t>　教育費は、類似団体内平均値を大幅に上回る状態となっているが、町立高等学校を有していることや、総合研修センター（文化ホール、総合体育館、図書館併設）などの運営を直営で行っていることなど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a:t>
          </a:r>
          <a:r>
            <a:rPr kumimoji="1" lang="en-US" altLang="ja-JP" sz="1400">
              <a:latin typeface="ＭＳ ゴシック" pitchFamily="49" charset="-128"/>
              <a:ea typeface="ＭＳ ゴシック" pitchFamily="49" charset="-128"/>
            </a:rPr>
            <a:t>H</a:t>
          </a:r>
          <a:r>
            <a:rPr kumimoji="1" lang="ja-JP" altLang="en-US" sz="1400">
              <a:latin typeface="ＭＳ ゴシック" pitchFamily="49" charset="-128"/>
              <a:ea typeface="ＭＳ ゴシック" pitchFamily="49" charset="-128"/>
            </a:rPr>
            <a:t>２４に５０百万円、Ｈ２５に２００百万円、Ｈ２７及びＨ２８に各１００百万円積立て、適切な財源確保と歳出の精査により、残高・標準財政規模費ともに増加している。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実質収支額においては、Ｈ２５のみ地方交付税の減少などにより額・標準財政規模ともに減少したが、ほぼ横ばいで推移している。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実質単年度収支は、町税収入や地方交付税の減少、義務的経費の高止まりなどもあり、Ｈ２６のみ赤字となった。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赤字が生じていない状況であり、一般会計においては、Ｈ２５に地方交付税の減少などにより黒字額が減少したが、Ｈ２６以降標準財政規模の減と町税収入の増などにより、比率としては改善してきている。特別会計においては、総じて黒字額は安定して推移している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国民健康保険病院事業会計については、実質赤字は生じていないものの、入院・外来患者数の減少などの影響により収益構造が悪化し、黒字幅が縮小傾向となっている。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今後も、行財政改革の着実な取り組み、各特別会計・事業会計における自主財源の確保や民間委託等による経費の削減を図りながら、各会計とも健全な財政運営に努める。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Ｈ２７まで過去に実施した大型事業の償還が順次終了していき、着実な低減傾向となっていたが、Ｈ２８において、近年実施した道路整備等の元金償還が始まり、前年度を上回る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また、庁舎の改修や新・道の駅建設に係る元金償還も控えていることから、Ｈ３１までは増加する見込みとなっている。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将来負担額よりも充当可能財源等が多い状況となっている。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将来負担額（Ａ）については、一般会計等に係る地方債の現在高は、庁舎改修の事業実施（Ｈ２７）や新・道の駅建設（Ｈ２８）により増加したが、その他の項目で着実に低減傾向にある。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充当可能財源等（Ｂ）においては、基準財政需要算入見込額が減少傾向にあるものの、充当可能基金が一定水準を維持しているため、結果として将来負担比率の分子の額は、横ばいの傾向にある。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義務的経費の削減を中心とする行財政改革を着実に進めるとともに、新規事業の実施にあたっては、将来的な負担が少しでも軽減されるような財源の確保を図り、引き続き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6,236
6,177
259.19
8,373,612
8,108,414
241,843
4,377,422
7,430,670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r>
            <a:rPr kumimoji="1" lang="ja-JP" altLang="en-US" sz="1100">
              <a:latin typeface="ＭＳ Ｐゴシック"/>
            </a:rPr>
            <a:t>債務償還可能年数は総務省で算出式を精査中であり、財政状況資料集においては、平成２９年度より公表する。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6,236
6,177
259.19
8,373,612
8,108,414
241,843
4,377,422
7,430,670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6,236
6,177
259.19
8,373,612
8,108,414
241,843
4,377,422
7,430,670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8373612</v>
      </c>
      <c r="BO4" s="411"/>
      <c r="BP4" s="411"/>
      <c r="BQ4" s="411"/>
      <c r="BR4" s="411"/>
      <c r="BS4" s="411"/>
      <c r="BT4" s="411"/>
      <c r="BU4" s="412"/>
      <c r="BV4" s="410">
        <v>7523386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5.5</v>
      </c>
      <c r="CU4" s="588"/>
      <c r="CV4" s="588"/>
      <c r="CW4" s="588"/>
      <c r="CX4" s="588"/>
      <c r="CY4" s="588"/>
      <c r="CZ4" s="588"/>
      <c r="DA4" s="589"/>
      <c r="DB4" s="587">
        <v>4.5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8108414</v>
      </c>
      <c r="BO5" s="416"/>
      <c r="BP5" s="416"/>
      <c r="BQ5" s="416"/>
      <c r="BR5" s="416"/>
      <c r="BS5" s="416"/>
      <c r="BT5" s="416"/>
      <c r="BU5" s="417"/>
      <c r="BV5" s="415">
        <v>7297919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89.6</v>
      </c>
      <c r="CU5" s="386"/>
      <c r="CV5" s="386"/>
      <c r="CW5" s="386"/>
      <c r="CX5" s="386"/>
      <c r="CY5" s="386"/>
      <c r="CZ5" s="386"/>
      <c r="DA5" s="387"/>
      <c r="DB5" s="385">
        <v>87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265198</v>
      </c>
      <c r="BO6" s="416"/>
      <c r="BP6" s="416"/>
      <c r="BQ6" s="416"/>
      <c r="BR6" s="416"/>
      <c r="BS6" s="416"/>
      <c r="BT6" s="416"/>
      <c r="BU6" s="417"/>
      <c r="BV6" s="415">
        <v>225467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93.4</v>
      </c>
      <c r="CU6" s="562"/>
      <c r="CV6" s="562"/>
      <c r="CW6" s="562"/>
      <c r="CX6" s="562"/>
      <c r="CY6" s="562"/>
      <c r="CZ6" s="562"/>
      <c r="DA6" s="563"/>
      <c r="DB6" s="561">
        <v>91.7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23355</v>
      </c>
      <c r="BO7" s="416"/>
      <c r="BP7" s="416"/>
      <c r="BQ7" s="416"/>
      <c r="BR7" s="416"/>
      <c r="BS7" s="416"/>
      <c r="BT7" s="416"/>
      <c r="BU7" s="417"/>
      <c r="BV7" s="415">
        <v>24700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4377422</v>
      </c>
      <c r="CU7" s="416"/>
      <c r="CV7" s="416"/>
      <c r="CW7" s="416"/>
      <c r="CX7" s="416"/>
      <c r="CY7" s="416"/>
      <c r="CZ7" s="416"/>
      <c r="DA7" s="417"/>
      <c r="DB7" s="415">
        <v>4468908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241843</v>
      </c>
      <c r="BO8" s="416"/>
      <c r="BP8" s="416"/>
      <c r="BQ8" s="416"/>
      <c r="BR8" s="416"/>
      <c r="BS8" s="416"/>
      <c r="BT8" s="416"/>
      <c r="BU8" s="417"/>
      <c r="BV8" s="415">
        <v>200767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0.26</v>
      </c>
      <c r="CU8" s="525"/>
      <c r="CV8" s="525"/>
      <c r="CW8" s="525"/>
      <c r="CX8" s="525"/>
      <c r="CY8" s="525"/>
      <c r="CZ8" s="525"/>
      <c r="DA8" s="526"/>
      <c r="DB8" s="524">
        <v>0.25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6132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41076</v>
      </c>
      <c r="BO9" s="416"/>
      <c r="BP9" s="416"/>
      <c r="BQ9" s="416"/>
      <c r="BR9" s="416"/>
      <c r="BS9" s="416"/>
      <c r="BT9" s="416"/>
      <c r="BU9" s="417"/>
      <c r="BV9" s="415">
        <v>23863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12.1</v>
      </c>
      <c r="CU9" s="386"/>
      <c r="CV9" s="386"/>
      <c r="CW9" s="386"/>
      <c r="CX9" s="386"/>
      <c r="CY9" s="386"/>
      <c r="CZ9" s="386"/>
      <c r="DA9" s="387"/>
      <c r="DB9" s="385">
        <v>11.7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6416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101130</v>
      </c>
      <c r="BO10" s="416"/>
      <c r="BP10" s="416"/>
      <c r="BQ10" s="416"/>
      <c r="BR10" s="416"/>
      <c r="BS10" s="416"/>
      <c r="BT10" s="416"/>
      <c r="BU10" s="417"/>
      <c r="BV10" s="415">
        <v>101126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6236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6177</v>
      </c>
      <c r="S13" s="517"/>
      <c r="T13" s="517"/>
      <c r="U13" s="517"/>
      <c r="V13" s="518"/>
      <c r="W13" s="504" t="s">
        <v>124</v>
      </c>
      <c r="X13" s="428"/>
      <c r="Y13" s="428"/>
      <c r="Z13" s="428"/>
      <c r="AA13" s="428"/>
      <c r="AB13" s="429"/>
      <c r="AC13" s="391">
        <v>1430</v>
      </c>
      <c r="AD13" s="392"/>
      <c r="AE13" s="392"/>
      <c r="AF13" s="392"/>
      <c r="AG13" s="393"/>
      <c r="AH13" s="391">
        <v>1477</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142206</v>
      </c>
      <c r="BO13" s="416"/>
      <c r="BP13" s="416"/>
      <c r="BQ13" s="416"/>
      <c r="BR13" s="416"/>
      <c r="BS13" s="416"/>
      <c r="BT13" s="416"/>
      <c r="BU13" s="417"/>
      <c r="BV13" s="415">
        <v>124989</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3.7</v>
      </c>
      <c r="CU13" s="386"/>
      <c r="CV13" s="386"/>
      <c r="CW13" s="386"/>
      <c r="CX13" s="386"/>
      <c r="CY13" s="386"/>
      <c r="CZ13" s="386"/>
      <c r="DA13" s="387"/>
      <c r="DB13" s="385">
        <v>3.9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6326</v>
      </c>
      <c r="S14" s="517"/>
      <c r="T14" s="517"/>
      <c r="U14" s="517"/>
      <c r="V14" s="518"/>
      <c r="W14" s="519"/>
      <c r="X14" s="431"/>
      <c r="Y14" s="431"/>
      <c r="Z14" s="431"/>
      <c r="AA14" s="431"/>
      <c r="AB14" s="432"/>
      <c r="AC14" s="509">
        <v>42.9</v>
      </c>
      <c r="AD14" s="510"/>
      <c r="AE14" s="510"/>
      <c r="AF14" s="510"/>
      <c r="AG14" s="511"/>
      <c r="AH14" s="509">
        <v>44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6281</v>
      </c>
      <c r="S15" s="517"/>
      <c r="T15" s="517"/>
      <c r="U15" s="517"/>
      <c r="V15" s="518"/>
      <c r="W15" s="504" t="s">
        <v>130</v>
      </c>
      <c r="X15" s="428"/>
      <c r="Y15" s="428"/>
      <c r="Z15" s="428"/>
      <c r="AA15" s="428"/>
      <c r="AB15" s="429"/>
      <c r="AC15" s="391">
        <v>410</v>
      </c>
      <c r="AD15" s="392"/>
      <c r="AE15" s="392"/>
      <c r="AF15" s="392"/>
      <c r="AG15" s="393"/>
      <c r="AH15" s="391">
        <v>431</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1071918</v>
      </c>
      <c r="BO15" s="411"/>
      <c r="BP15" s="411"/>
      <c r="BQ15" s="411"/>
      <c r="BR15" s="411"/>
      <c r="BS15" s="411"/>
      <c r="BT15" s="411"/>
      <c r="BU15" s="412"/>
      <c r="BV15" s="410">
        <v>1052002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12.3</v>
      </c>
      <c r="AD16" s="510"/>
      <c r="AE16" s="510"/>
      <c r="AF16" s="510"/>
      <c r="AG16" s="511"/>
      <c r="AH16" s="509">
        <v>12.8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3932628</v>
      </c>
      <c r="BO16" s="416"/>
      <c r="BP16" s="416"/>
      <c r="BQ16" s="416"/>
      <c r="BR16" s="416"/>
      <c r="BS16" s="416"/>
      <c r="BT16" s="416"/>
      <c r="BU16" s="417"/>
      <c r="BV16" s="415">
        <v>3993244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1493</v>
      </c>
      <c r="AD17" s="392"/>
      <c r="AE17" s="392"/>
      <c r="AF17" s="392"/>
      <c r="AG17" s="393"/>
      <c r="AH17" s="391">
        <v>1451</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1336078</v>
      </c>
      <c r="BO17" s="416"/>
      <c r="BP17" s="416"/>
      <c r="BQ17" s="416"/>
      <c r="BR17" s="416"/>
      <c r="BS17" s="416"/>
      <c r="BT17" s="416"/>
      <c r="BU17" s="417"/>
      <c r="BV17" s="415">
        <v>1294414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259.19</v>
      </c>
      <c r="M18" s="480"/>
      <c r="N18" s="480"/>
      <c r="O18" s="480"/>
      <c r="P18" s="480"/>
      <c r="Q18" s="480"/>
      <c r="R18" s="481"/>
      <c r="S18" s="481"/>
      <c r="T18" s="481"/>
      <c r="U18" s="481"/>
      <c r="V18" s="482"/>
      <c r="W18" s="496"/>
      <c r="X18" s="497"/>
      <c r="Y18" s="497"/>
      <c r="Z18" s="497"/>
      <c r="AA18" s="497"/>
      <c r="AB18" s="505"/>
      <c r="AC18" s="379">
        <v>44.8</v>
      </c>
      <c r="AD18" s="380"/>
      <c r="AE18" s="380"/>
      <c r="AF18" s="380"/>
      <c r="AG18" s="483"/>
      <c r="AH18" s="379">
        <v>43.2</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4052228</v>
      </c>
      <c r="BO18" s="416"/>
      <c r="BP18" s="416"/>
      <c r="BQ18" s="416"/>
      <c r="BR18" s="416"/>
      <c r="BS18" s="416"/>
      <c r="BT18" s="416"/>
      <c r="BU18" s="417"/>
      <c r="BV18" s="415">
        <v>3991815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24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5249375</v>
      </c>
      <c r="BO19" s="416"/>
      <c r="BP19" s="416"/>
      <c r="BQ19" s="416"/>
      <c r="BR19" s="416"/>
      <c r="BS19" s="416"/>
      <c r="BT19" s="416"/>
      <c r="BU19" s="417"/>
      <c r="BV19" s="415">
        <v>5201596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2479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7430670</v>
      </c>
      <c r="BO23" s="416"/>
      <c r="BP23" s="416"/>
      <c r="BQ23" s="416"/>
      <c r="BR23" s="416"/>
      <c r="BS23" s="416"/>
      <c r="BT23" s="416"/>
      <c r="BU23" s="417"/>
      <c r="BV23" s="415">
        <v>7012298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7500</v>
      </c>
      <c r="R24" s="392"/>
      <c r="S24" s="392"/>
      <c r="T24" s="392"/>
      <c r="U24" s="392"/>
      <c r="V24" s="393"/>
      <c r="W24" s="457"/>
      <c r="X24" s="448"/>
      <c r="Y24" s="449"/>
      <c r="Z24" s="388" t="s">
        <v>154</v>
      </c>
      <c r="AA24" s="389"/>
      <c r="AB24" s="389"/>
      <c r="AC24" s="389"/>
      <c r="AD24" s="389"/>
      <c r="AE24" s="389"/>
      <c r="AF24" s="389"/>
      <c r="AG24" s="390"/>
      <c r="AH24" s="391">
        <v>108</v>
      </c>
      <c r="AI24" s="392"/>
      <c r="AJ24" s="392"/>
      <c r="AK24" s="392"/>
      <c r="AL24" s="393"/>
      <c r="AM24" s="391">
        <v>345600</v>
      </c>
      <c r="AN24" s="392"/>
      <c r="AO24" s="392"/>
      <c r="AP24" s="392"/>
      <c r="AQ24" s="392"/>
      <c r="AR24" s="393"/>
      <c r="AS24" s="391">
        <v>3200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5731518</v>
      </c>
      <c r="BO24" s="416"/>
      <c r="BP24" s="416"/>
      <c r="BQ24" s="416"/>
      <c r="BR24" s="416"/>
      <c r="BS24" s="416"/>
      <c r="BT24" s="416"/>
      <c r="BU24" s="417"/>
      <c r="BV24" s="415">
        <v>5849498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6200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61869</v>
      </c>
      <c r="BO25" s="411"/>
      <c r="BP25" s="411"/>
      <c r="BQ25" s="411"/>
      <c r="BR25" s="411"/>
      <c r="BS25" s="411"/>
      <c r="BT25" s="411"/>
      <c r="BU25" s="412"/>
      <c r="BV25" s="410">
        <v>84687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5600</v>
      </c>
      <c r="R26" s="392"/>
      <c r="S26" s="392"/>
      <c r="T26" s="392"/>
      <c r="U26" s="392"/>
      <c r="V26" s="393"/>
      <c r="W26" s="457"/>
      <c r="X26" s="448"/>
      <c r="Y26" s="449"/>
      <c r="Z26" s="388" t="s">
        <v>160</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3100</v>
      </c>
      <c r="R27" s="392"/>
      <c r="S27" s="392"/>
      <c r="T27" s="392"/>
      <c r="U27" s="392"/>
      <c r="V27" s="393"/>
      <c r="W27" s="457"/>
      <c r="X27" s="448"/>
      <c r="Y27" s="449"/>
      <c r="Z27" s="388" t="s">
        <v>163</v>
      </c>
      <c r="AA27" s="389"/>
      <c r="AB27" s="389"/>
      <c r="AC27" s="389"/>
      <c r="AD27" s="389"/>
      <c r="AE27" s="389"/>
      <c r="AF27" s="389"/>
      <c r="AG27" s="390"/>
      <c r="AH27" s="391">
        <v>32</v>
      </c>
      <c r="AI27" s="392"/>
      <c r="AJ27" s="392"/>
      <c r="AK27" s="392"/>
      <c r="AL27" s="393"/>
      <c r="AM27" s="391">
        <v>109005</v>
      </c>
      <c r="AN27" s="392"/>
      <c r="AO27" s="392"/>
      <c r="AP27" s="392"/>
      <c r="AQ27" s="392"/>
      <c r="AR27" s="393"/>
      <c r="AS27" s="391">
        <v>3406</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222641</v>
      </c>
      <c r="BO27" s="419"/>
      <c r="BP27" s="419"/>
      <c r="BQ27" s="419"/>
      <c r="BR27" s="419"/>
      <c r="BS27" s="419"/>
      <c r="BT27" s="419"/>
      <c r="BU27" s="420"/>
      <c r="BV27" s="418">
        <v>222351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2450</v>
      </c>
      <c r="R28" s="392"/>
      <c r="S28" s="392"/>
      <c r="T28" s="392"/>
      <c r="U28" s="392"/>
      <c r="V28" s="393"/>
      <c r="W28" s="457"/>
      <c r="X28" s="448"/>
      <c r="Y28" s="449"/>
      <c r="Z28" s="388" t="s">
        <v>166</v>
      </c>
      <c r="AA28" s="389"/>
      <c r="AB28" s="389"/>
      <c r="AC28" s="389"/>
      <c r="AD28" s="389"/>
      <c r="AE28" s="389"/>
      <c r="AF28" s="389"/>
      <c r="AG28" s="390"/>
      <c r="AH28" s="391">
        <v>20</v>
      </c>
      <c r="AI28" s="392"/>
      <c r="AJ28" s="392"/>
      <c r="AK28" s="392"/>
      <c r="AL28" s="393"/>
      <c r="AM28" s="391">
        <v>41100</v>
      </c>
      <c r="AN28" s="392"/>
      <c r="AO28" s="392"/>
      <c r="AP28" s="392"/>
      <c r="AQ28" s="392"/>
      <c r="AR28" s="393"/>
      <c r="AS28" s="391">
        <v>2055</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1067535</v>
      </c>
      <c r="BO28" s="411"/>
      <c r="BP28" s="411"/>
      <c r="BQ28" s="411"/>
      <c r="BR28" s="411"/>
      <c r="BS28" s="411"/>
      <c r="BT28" s="411"/>
      <c r="BU28" s="412"/>
      <c r="BV28" s="410">
        <v>966405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10</v>
      </c>
      <c r="M29" s="392"/>
      <c r="N29" s="392"/>
      <c r="O29" s="392"/>
      <c r="P29" s="393"/>
      <c r="Q29" s="391">
        <v>1950</v>
      </c>
      <c r="R29" s="392"/>
      <c r="S29" s="392"/>
      <c r="T29" s="392"/>
      <c r="U29" s="392"/>
      <c r="V29" s="393"/>
      <c r="W29" s="458"/>
      <c r="X29" s="459"/>
      <c r="Y29" s="460"/>
      <c r="Z29" s="388" t="s">
        <v>170</v>
      </c>
      <c r="AA29" s="389"/>
      <c r="AB29" s="389"/>
      <c r="AC29" s="389"/>
      <c r="AD29" s="389"/>
      <c r="AE29" s="389"/>
      <c r="AF29" s="389"/>
      <c r="AG29" s="390"/>
      <c r="AH29" s="391">
        <v>160</v>
      </c>
      <c r="AI29" s="392"/>
      <c r="AJ29" s="392"/>
      <c r="AK29" s="392"/>
      <c r="AL29" s="393"/>
      <c r="AM29" s="391">
        <v>495705</v>
      </c>
      <c r="AN29" s="392"/>
      <c r="AO29" s="392"/>
      <c r="AP29" s="392"/>
      <c r="AQ29" s="392"/>
      <c r="AR29" s="393"/>
      <c r="AS29" s="391">
        <v>3098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1194306</v>
      </c>
      <c r="BO29" s="416"/>
      <c r="BP29" s="416"/>
      <c r="BQ29" s="416"/>
      <c r="BR29" s="416"/>
      <c r="BS29" s="416"/>
      <c r="BT29" s="416"/>
      <c r="BU29" s="417"/>
      <c r="BV29" s="415">
        <v>1237293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3103485</v>
      </c>
      <c r="BO30" s="419"/>
      <c r="BP30" s="419"/>
      <c r="BQ30" s="419"/>
      <c r="BR30" s="419"/>
      <c r="BS30" s="419"/>
      <c r="BT30" s="419"/>
      <c r="BU30" s="420"/>
      <c r="BV30" s="418">
        <v>3051420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IF('各会計、関係団体の財政状況及び健全化判断比率'!B33="","",'各会計、関係団体の財政状況及び健全化判断比率'!B33)</f>
        <v>国民健康保険病院事業会計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とかち広域消防事務組合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士幌町物産振興公社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十勝環境複合事務組合（一般会計）</v>
      </c>
      <c r="BZ35" s="374"/>
      <c r="CA35" s="374"/>
      <c r="CB35" s="374"/>
      <c r="CC35" s="374"/>
      <c r="CD35" s="374"/>
      <c r="CE35" s="374"/>
      <c r="CF35" s="374"/>
      <c r="CG35" s="374"/>
      <c r="CH35" s="374"/>
      <c r="CI35" s="374"/>
      <c r="CJ35" s="374"/>
      <c r="CK35" s="374"/>
      <c r="CL35" s="374"/>
      <c r="CM35" s="374"/>
      <c r="CN35" s="167"/>
      <c r="CO35" s="375">
        <f t="shared" ref="CO35:CO43" si="3">IF(CQ35="","",CO34+1)</f>
        <v>16</v>
      </c>
      <c r="CP35" s="375"/>
      <c r="CQ35" s="374" t="str">
        <f>IF('各会計、関係団体の財政状況及び健全化判断比率'!BS8="","",'各会計、関係団体の財政状況及び健全化判断比率'!BS8)</f>
        <v>ベリオーレ</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十勝環境複合事務組合（余熱利用事業会計）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農業共済事業特別会計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十勝圏複合事務組合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介護サービス事業特別会計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北十勝２町環境衛生処理組合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1125322</v>
      </c>
      <c r="S5" s="671"/>
      <c r="T5" s="671"/>
      <c r="U5" s="671"/>
      <c r="V5" s="671"/>
      <c r="W5" s="671"/>
      <c r="X5" s="671"/>
      <c r="Y5" s="718"/>
      <c r="Z5" s="731">
        <v>13.4</v>
      </c>
      <c r="AA5" s="731"/>
      <c r="AB5" s="731"/>
      <c r="AC5" s="731"/>
      <c r="AD5" s="732">
        <v>1125322</v>
      </c>
      <c r="AE5" s="732"/>
      <c r="AF5" s="732"/>
      <c r="AG5" s="732"/>
      <c r="AH5" s="732"/>
      <c r="AI5" s="732"/>
      <c r="AJ5" s="732"/>
      <c r="AK5" s="732"/>
      <c r="AL5" s="719">
        <v>25.9</v>
      </c>
      <c r="AM5" s="688"/>
      <c r="AN5" s="688"/>
      <c r="AO5" s="720"/>
      <c r="AP5" s="707" t="s">
        <v>209</v>
      </c>
      <c r="AQ5" s="708"/>
      <c r="AR5" s="708"/>
      <c r="AS5" s="708"/>
      <c r="AT5" s="708"/>
      <c r="AU5" s="708"/>
      <c r="AV5" s="708"/>
      <c r="AW5" s="708"/>
      <c r="AX5" s="708"/>
      <c r="AY5" s="708"/>
      <c r="AZ5" s="708"/>
      <c r="BA5" s="708"/>
      <c r="BB5" s="708"/>
      <c r="BC5" s="708"/>
      <c r="BD5" s="708"/>
      <c r="BE5" s="708"/>
      <c r="BF5" s="709"/>
      <c r="BG5" s="620">
        <v>1122542</v>
      </c>
      <c r="BH5" s="621"/>
      <c r="BI5" s="621"/>
      <c r="BJ5" s="621"/>
      <c r="BK5" s="621"/>
      <c r="BL5" s="621"/>
      <c r="BM5" s="621"/>
      <c r="BN5" s="622"/>
      <c r="BO5" s="673">
        <v>99.8</v>
      </c>
      <c r="BP5" s="673"/>
      <c r="BQ5" s="673"/>
      <c r="BR5" s="673"/>
      <c r="BS5" s="674">
        <v>15422</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180635</v>
      </c>
      <c r="S6" s="621"/>
      <c r="T6" s="621"/>
      <c r="U6" s="621"/>
      <c r="V6" s="621"/>
      <c r="W6" s="621"/>
      <c r="X6" s="621"/>
      <c r="Y6" s="622"/>
      <c r="Z6" s="673">
        <v>2.2000000000000002</v>
      </c>
      <c r="AA6" s="673"/>
      <c r="AB6" s="673"/>
      <c r="AC6" s="673"/>
      <c r="AD6" s="674">
        <v>180635</v>
      </c>
      <c r="AE6" s="674"/>
      <c r="AF6" s="674"/>
      <c r="AG6" s="674"/>
      <c r="AH6" s="674"/>
      <c r="AI6" s="674"/>
      <c r="AJ6" s="674"/>
      <c r="AK6" s="674"/>
      <c r="AL6" s="643">
        <v>4.2</v>
      </c>
      <c r="AM6" s="675"/>
      <c r="AN6" s="675"/>
      <c r="AO6" s="676"/>
      <c r="AP6" s="617" t="s">
        <v>214</v>
      </c>
      <c r="AQ6" s="618"/>
      <c r="AR6" s="618"/>
      <c r="AS6" s="618"/>
      <c r="AT6" s="618"/>
      <c r="AU6" s="618"/>
      <c r="AV6" s="618"/>
      <c r="AW6" s="618"/>
      <c r="AX6" s="618"/>
      <c r="AY6" s="618"/>
      <c r="AZ6" s="618"/>
      <c r="BA6" s="618"/>
      <c r="BB6" s="618"/>
      <c r="BC6" s="618"/>
      <c r="BD6" s="618"/>
      <c r="BE6" s="618"/>
      <c r="BF6" s="619"/>
      <c r="BG6" s="620">
        <v>1122542</v>
      </c>
      <c r="BH6" s="621"/>
      <c r="BI6" s="621"/>
      <c r="BJ6" s="621"/>
      <c r="BK6" s="621"/>
      <c r="BL6" s="621"/>
      <c r="BM6" s="621"/>
      <c r="BN6" s="622"/>
      <c r="BO6" s="673">
        <v>99.8</v>
      </c>
      <c r="BP6" s="673"/>
      <c r="BQ6" s="673"/>
      <c r="BR6" s="673"/>
      <c r="BS6" s="674">
        <v>15422</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79979</v>
      </c>
      <c r="CS6" s="621"/>
      <c r="CT6" s="621"/>
      <c r="CU6" s="621"/>
      <c r="CV6" s="621"/>
      <c r="CW6" s="621"/>
      <c r="CX6" s="621"/>
      <c r="CY6" s="622"/>
      <c r="CZ6" s="673">
        <v>1</v>
      </c>
      <c r="DA6" s="673"/>
      <c r="DB6" s="673"/>
      <c r="DC6" s="673"/>
      <c r="DD6" s="626" t="s">
        <v>216</v>
      </c>
      <c r="DE6" s="621"/>
      <c r="DF6" s="621"/>
      <c r="DG6" s="621"/>
      <c r="DH6" s="621"/>
      <c r="DI6" s="621"/>
      <c r="DJ6" s="621"/>
      <c r="DK6" s="621"/>
      <c r="DL6" s="621"/>
      <c r="DM6" s="621"/>
      <c r="DN6" s="621"/>
      <c r="DO6" s="621"/>
      <c r="DP6" s="622"/>
      <c r="DQ6" s="626">
        <v>79979</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1034</v>
      </c>
      <c r="S7" s="621"/>
      <c r="T7" s="621"/>
      <c r="U7" s="621"/>
      <c r="V7" s="621"/>
      <c r="W7" s="621"/>
      <c r="X7" s="621"/>
      <c r="Y7" s="622"/>
      <c r="Z7" s="673">
        <v>0</v>
      </c>
      <c r="AA7" s="673"/>
      <c r="AB7" s="673"/>
      <c r="AC7" s="673"/>
      <c r="AD7" s="674">
        <v>1034</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533749</v>
      </c>
      <c r="BH7" s="621"/>
      <c r="BI7" s="621"/>
      <c r="BJ7" s="621"/>
      <c r="BK7" s="621"/>
      <c r="BL7" s="621"/>
      <c r="BM7" s="621"/>
      <c r="BN7" s="622"/>
      <c r="BO7" s="673">
        <v>47.4</v>
      </c>
      <c r="BP7" s="673"/>
      <c r="BQ7" s="673"/>
      <c r="BR7" s="673"/>
      <c r="BS7" s="674">
        <v>15422</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917457</v>
      </c>
      <c r="CS7" s="621"/>
      <c r="CT7" s="621"/>
      <c r="CU7" s="621"/>
      <c r="CV7" s="621"/>
      <c r="CW7" s="621"/>
      <c r="CX7" s="621"/>
      <c r="CY7" s="622"/>
      <c r="CZ7" s="673">
        <v>11.3</v>
      </c>
      <c r="DA7" s="673"/>
      <c r="DB7" s="673"/>
      <c r="DC7" s="673"/>
      <c r="DD7" s="626">
        <v>9569</v>
      </c>
      <c r="DE7" s="621"/>
      <c r="DF7" s="621"/>
      <c r="DG7" s="621"/>
      <c r="DH7" s="621"/>
      <c r="DI7" s="621"/>
      <c r="DJ7" s="621"/>
      <c r="DK7" s="621"/>
      <c r="DL7" s="621"/>
      <c r="DM7" s="621"/>
      <c r="DN7" s="621"/>
      <c r="DO7" s="621"/>
      <c r="DP7" s="622"/>
      <c r="DQ7" s="626">
        <v>731035</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1924</v>
      </c>
      <c r="S8" s="621"/>
      <c r="T8" s="621"/>
      <c r="U8" s="621"/>
      <c r="V8" s="621"/>
      <c r="W8" s="621"/>
      <c r="X8" s="621"/>
      <c r="Y8" s="622"/>
      <c r="Z8" s="673">
        <v>0</v>
      </c>
      <c r="AA8" s="673"/>
      <c r="AB8" s="673"/>
      <c r="AC8" s="673"/>
      <c r="AD8" s="674">
        <v>1924</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11971</v>
      </c>
      <c r="BH8" s="621"/>
      <c r="BI8" s="621"/>
      <c r="BJ8" s="621"/>
      <c r="BK8" s="621"/>
      <c r="BL8" s="621"/>
      <c r="BM8" s="621"/>
      <c r="BN8" s="622"/>
      <c r="BO8" s="673">
        <v>1.1000000000000001</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1243671</v>
      </c>
      <c r="CS8" s="621"/>
      <c r="CT8" s="621"/>
      <c r="CU8" s="621"/>
      <c r="CV8" s="621"/>
      <c r="CW8" s="621"/>
      <c r="CX8" s="621"/>
      <c r="CY8" s="622"/>
      <c r="CZ8" s="673">
        <v>15.3</v>
      </c>
      <c r="DA8" s="673"/>
      <c r="DB8" s="673"/>
      <c r="DC8" s="673"/>
      <c r="DD8" s="626">
        <v>5389</v>
      </c>
      <c r="DE8" s="621"/>
      <c r="DF8" s="621"/>
      <c r="DG8" s="621"/>
      <c r="DH8" s="621"/>
      <c r="DI8" s="621"/>
      <c r="DJ8" s="621"/>
      <c r="DK8" s="621"/>
      <c r="DL8" s="621"/>
      <c r="DM8" s="621"/>
      <c r="DN8" s="621"/>
      <c r="DO8" s="621"/>
      <c r="DP8" s="622"/>
      <c r="DQ8" s="626">
        <v>813000</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1161</v>
      </c>
      <c r="S9" s="621"/>
      <c r="T9" s="621"/>
      <c r="U9" s="621"/>
      <c r="V9" s="621"/>
      <c r="W9" s="621"/>
      <c r="X9" s="621"/>
      <c r="Y9" s="622"/>
      <c r="Z9" s="673">
        <v>0</v>
      </c>
      <c r="AA9" s="673"/>
      <c r="AB9" s="673"/>
      <c r="AC9" s="673"/>
      <c r="AD9" s="674">
        <v>1161</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441318</v>
      </c>
      <c r="BH9" s="621"/>
      <c r="BI9" s="621"/>
      <c r="BJ9" s="621"/>
      <c r="BK9" s="621"/>
      <c r="BL9" s="621"/>
      <c r="BM9" s="621"/>
      <c r="BN9" s="622"/>
      <c r="BO9" s="673">
        <v>39.200000000000003</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694972</v>
      </c>
      <c r="CS9" s="621"/>
      <c r="CT9" s="621"/>
      <c r="CU9" s="621"/>
      <c r="CV9" s="621"/>
      <c r="CW9" s="621"/>
      <c r="CX9" s="621"/>
      <c r="CY9" s="622"/>
      <c r="CZ9" s="673">
        <v>8.6</v>
      </c>
      <c r="DA9" s="673"/>
      <c r="DB9" s="673"/>
      <c r="DC9" s="673"/>
      <c r="DD9" s="626" t="s">
        <v>112</v>
      </c>
      <c r="DE9" s="621"/>
      <c r="DF9" s="621"/>
      <c r="DG9" s="621"/>
      <c r="DH9" s="621"/>
      <c r="DI9" s="621"/>
      <c r="DJ9" s="621"/>
      <c r="DK9" s="621"/>
      <c r="DL9" s="621"/>
      <c r="DM9" s="621"/>
      <c r="DN9" s="621"/>
      <c r="DO9" s="621"/>
      <c r="DP9" s="622"/>
      <c r="DQ9" s="626">
        <v>647138</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117937</v>
      </c>
      <c r="S10" s="621"/>
      <c r="T10" s="621"/>
      <c r="U10" s="621"/>
      <c r="V10" s="621"/>
      <c r="W10" s="621"/>
      <c r="X10" s="621"/>
      <c r="Y10" s="622"/>
      <c r="Z10" s="673">
        <v>1.4</v>
      </c>
      <c r="AA10" s="673"/>
      <c r="AB10" s="673"/>
      <c r="AC10" s="673"/>
      <c r="AD10" s="674">
        <v>117937</v>
      </c>
      <c r="AE10" s="674"/>
      <c r="AF10" s="674"/>
      <c r="AG10" s="674"/>
      <c r="AH10" s="674"/>
      <c r="AI10" s="674"/>
      <c r="AJ10" s="674"/>
      <c r="AK10" s="674"/>
      <c r="AL10" s="643">
        <v>2.7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17232</v>
      </c>
      <c r="BH10" s="621"/>
      <c r="BI10" s="621"/>
      <c r="BJ10" s="621"/>
      <c r="BK10" s="621"/>
      <c r="BL10" s="621"/>
      <c r="BM10" s="621"/>
      <c r="BN10" s="622"/>
      <c r="BO10" s="673">
        <v>1.5</v>
      </c>
      <c r="BP10" s="673"/>
      <c r="BQ10" s="673"/>
      <c r="BR10" s="673"/>
      <c r="BS10" s="626">
        <v>2881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41102</v>
      </c>
      <c r="CS10" s="621"/>
      <c r="CT10" s="621"/>
      <c r="CU10" s="621"/>
      <c r="CV10" s="621"/>
      <c r="CW10" s="621"/>
      <c r="CX10" s="621"/>
      <c r="CY10" s="622"/>
      <c r="CZ10" s="673">
        <v>0.5</v>
      </c>
      <c r="DA10" s="673"/>
      <c r="DB10" s="673"/>
      <c r="DC10" s="673"/>
      <c r="DD10" s="626" t="s">
        <v>112</v>
      </c>
      <c r="DE10" s="621"/>
      <c r="DF10" s="621"/>
      <c r="DG10" s="621"/>
      <c r="DH10" s="621"/>
      <c r="DI10" s="621"/>
      <c r="DJ10" s="621"/>
      <c r="DK10" s="621"/>
      <c r="DL10" s="621"/>
      <c r="DM10" s="621"/>
      <c r="DN10" s="621"/>
      <c r="DO10" s="621"/>
      <c r="DP10" s="622"/>
      <c r="DQ10" s="626">
        <v>33895</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63228</v>
      </c>
      <c r="BH11" s="621"/>
      <c r="BI11" s="621"/>
      <c r="BJ11" s="621"/>
      <c r="BK11" s="621"/>
      <c r="BL11" s="621"/>
      <c r="BM11" s="621"/>
      <c r="BN11" s="622"/>
      <c r="BO11" s="673">
        <v>5.6</v>
      </c>
      <c r="BP11" s="673"/>
      <c r="BQ11" s="673"/>
      <c r="BR11" s="673"/>
      <c r="BS11" s="626">
        <v>12541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1464244</v>
      </c>
      <c r="CS11" s="621"/>
      <c r="CT11" s="621"/>
      <c r="CU11" s="621"/>
      <c r="CV11" s="621"/>
      <c r="CW11" s="621"/>
      <c r="CX11" s="621"/>
      <c r="CY11" s="622"/>
      <c r="CZ11" s="673">
        <v>18.100000000000001</v>
      </c>
      <c r="DA11" s="673"/>
      <c r="DB11" s="673"/>
      <c r="DC11" s="673"/>
      <c r="DD11" s="626">
        <v>473315</v>
      </c>
      <c r="DE11" s="621"/>
      <c r="DF11" s="621"/>
      <c r="DG11" s="621"/>
      <c r="DH11" s="621"/>
      <c r="DI11" s="621"/>
      <c r="DJ11" s="621"/>
      <c r="DK11" s="621"/>
      <c r="DL11" s="621"/>
      <c r="DM11" s="621"/>
      <c r="DN11" s="621"/>
      <c r="DO11" s="621"/>
      <c r="DP11" s="622"/>
      <c r="DQ11" s="626">
        <v>279093</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511754</v>
      </c>
      <c r="BH12" s="621"/>
      <c r="BI12" s="621"/>
      <c r="BJ12" s="621"/>
      <c r="BK12" s="621"/>
      <c r="BL12" s="621"/>
      <c r="BM12" s="621"/>
      <c r="BN12" s="622"/>
      <c r="BO12" s="673">
        <v>45.5</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944659</v>
      </c>
      <c r="CS12" s="621"/>
      <c r="CT12" s="621"/>
      <c r="CU12" s="621"/>
      <c r="CV12" s="621"/>
      <c r="CW12" s="621"/>
      <c r="CX12" s="621"/>
      <c r="CY12" s="622"/>
      <c r="CZ12" s="673">
        <v>11.7</v>
      </c>
      <c r="DA12" s="673"/>
      <c r="DB12" s="673"/>
      <c r="DC12" s="673"/>
      <c r="DD12" s="626">
        <v>666849</v>
      </c>
      <c r="DE12" s="621"/>
      <c r="DF12" s="621"/>
      <c r="DG12" s="621"/>
      <c r="DH12" s="621"/>
      <c r="DI12" s="621"/>
      <c r="DJ12" s="621"/>
      <c r="DK12" s="621"/>
      <c r="DL12" s="621"/>
      <c r="DM12" s="621"/>
      <c r="DN12" s="621"/>
      <c r="DO12" s="621"/>
      <c r="DP12" s="622"/>
      <c r="DQ12" s="626">
        <v>235919</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30527</v>
      </c>
      <c r="S13" s="621"/>
      <c r="T13" s="621"/>
      <c r="U13" s="621"/>
      <c r="V13" s="621"/>
      <c r="W13" s="621"/>
      <c r="X13" s="621"/>
      <c r="Y13" s="622"/>
      <c r="Z13" s="673">
        <v>0.4</v>
      </c>
      <c r="AA13" s="673"/>
      <c r="AB13" s="673"/>
      <c r="AC13" s="673"/>
      <c r="AD13" s="674">
        <v>30527</v>
      </c>
      <c r="AE13" s="674"/>
      <c r="AF13" s="674"/>
      <c r="AG13" s="674"/>
      <c r="AH13" s="674"/>
      <c r="AI13" s="674"/>
      <c r="AJ13" s="674"/>
      <c r="AK13" s="674"/>
      <c r="AL13" s="643">
        <v>0.7</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511699</v>
      </c>
      <c r="BH13" s="621"/>
      <c r="BI13" s="621"/>
      <c r="BJ13" s="621"/>
      <c r="BK13" s="621"/>
      <c r="BL13" s="621"/>
      <c r="BM13" s="621"/>
      <c r="BN13" s="622"/>
      <c r="BO13" s="673">
        <v>45.5</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605872</v>
      </c>
      <c r="CS13" s="621"/>
      <c r="CT13" s="621"/>
      <c r="CU13" s="621"/>
      <c r="CV13" s="621"/>
      <c r="CW13" s="621"/>
      <c r="CX13" s="621"/>
      <c r="CY13" s="622"/>
      <c r="CZ13" s="673">
        <v>7.5</v>
      </c>
      <c r="DA13" s="673"/>
      <c r="DB13" s="673"/>
      <c r="DC13" s="673"/>
      <c r="DD13" s="626">
        <v>364715</v>
      </c>
      <c r="DE13" s="621"/>
      <c r="DF13" s="621"/>
      <c r="DG13" s="621"/>
      <c r="DH13" s="621"/>
      <c r="DI13" s="621"/>
      <c r="DJ13" s="621"/>
      <c r="DK13" s="621"/>
      <c r="DL13" s="621"/>
      <c r="DM13" s="621"/>
      <c r="DN13" s="621"/>
      <c r="DO13" s="621"/>
      <c r="DP13" s="622"/>
      <c r="DQ13" s="626">
        <v>343666</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18950</v>
      </c>
      <c r="BH14" s="621"/>
      <c r="BI14" s="621"/>
      <c r="BJ14" s="621"/>
      <c r="BK14" s="621"/>
      <c r="BL14" s="621"/>
      <c r="BM14" s="621"/>
      <c r="BN14" s="622"/>
      <c r="BO14" s="673">
        <v>1.7</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254788</v>
      </c>
      <c r="CS14" s="621"/>
      <c r="CT14" s="621"/>
      <c r="CU14" s="621"/>
      <c r="CV14" s="621"/>
      <c r="CW14" s="621"/>
      <c r="CX14" s="621"/>
      <c r="CY14" s="622"/>
      <c r="CZ14" s="673">
        <v>3.1</v>
      </c>
      <c r="DA14" s="673"/>
      <c r="DB14" s="673"/>
      <c r="DC14" s="673"/>
      <c r="DD14" s="626" t="s">
        <v>112</v>
      </c>
      <c r="DE14" s="621"/>
      <c r="DF14" s="621"/>
      <c r="DG14" s="621"/>
      <c r="DH14" s="621"/>
      <c r="DI14" s="621"/>
      <c r="DJ14" s="621"/>
      <c r="DK14" s="621"/>
      <c r="DL14" s="621"/>
      <c r="DM14" s="621"/>
      <c r="DN14" s="621"/>
      <c r="DO14" s="621"/>
      <c r="DP14" s="622"/>
      <c r="DQ14" s="626">
        <v>203852</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1374</v>
      </c>
      <c r="S15" s="621"/>
      <c r="T15" s="621"/>
      <c r="U15" s="621"/>
      <c r="V15" s="621"/>
      <c r="W15" s="621"/>
      <c r="X15" s="621"/>
      <c r="Y15" s="622"/>
      <c r="Z15" s="673">
        <v>0</v>
      </c>
      <c r="AA15" s="673"/>
      <c r="AB15" s="673"/>
      <c r="AC15" s="673"/>
      <c r="AD15" s="674">
        <v>1374</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58089</v>
      </c>
      <c r="BH15" s="621"/>
      <c r="BI15" s="621"/>
      <c r="BJ15" s="621"/>
      <c r="BK15" s="621"/>
      <c r="BL15" s="621"/>
      <c r="BM15" s="621"/>
      <c r="BN15" s="622"/>
      <c r="BO15" s="673">
        <v>5.2</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1030577</v>
      </c>
      <c r="CS15" s="621"/>
      <c r="CT15" s="621"/>
      <c r="CU15" s="621"/>
      <c r="CV15" s="621"/>
      <c r="CW15" s="621"/>
      <c r="CX15" s="621"/>
      <c r="CY15" s="622"/>
      <c r="CZ15" s="673">
        <v>12.7</v>
      </c>
      <c r="DA15" s="673"/>
      <c r="DB15" s="673"/>
      <c r="DC15" s="673"/>
      <c r="DD15" s="626">
        <v>63460</v>
      </c>
      <c r="DE15" s="621"/>
      <c r="DF15" s="621"/>
      <c r="DG15" s="621"/>
      <c r="DH15" s="621"/>
      <c r="DI15" s="621"/>
      <c r="DJ15" s="621"/>
      <c r="DK15" s="621"/>
      <c r="DL15" s="621"/>
      <c r="DM15" s="621"/>
      <c r="DN15" s="621"/>
      <c r="DO15" s="621"/>
      <c r="DP15" s="622"/>
      <c r="DQ15" s="626">
        <v>879783</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3207950</v>
      </c>
      <c r="S16" s="621"/>
      <c r="T16" s="621"/>
      <c r="U16" s="621"/>
      <c r="V16" s="621"/>
      <c r="W16" s="621"/>
      <c r="X16" s="621"/>
      <c r="Y16" s="622"/>
      <c r="Z16" s="673">
        <v>38.299999999999997</v>
      </c>
      <c r="AA16" s="673"/>
      <c r="AB16" s="673"/>
      <c r="AC16" s="673"/>
      <c r="AD16" s="674">
        <v>2857475</v>
      </c>
      <c r="AE16" s="674"/>
      <c r="AF16" s="674"/>
      <c r="AG16" s="674"/>
      <c r="AH16" s="674"/>
      <c r="AI16" s="674"/>
      <c r="AJ16" s="674"/>
      <c r="AK16" s="674"/>
      <c r="AL16" s="643">
        <v>65.900000000000006</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123510</v>
      </c>
      <c r="CS16" s="621"/>
      <c r="CT16" s="621"/>
      <c r="CU16" s="621"/>
      <c r="CV16" s="621"/>
      <c r="CW16" s="621"/>
      <c r="CX16" s="621"/>
      <c r="CY16" s="622"/>
      <c r="CZ16" s="673">
        <v>1.5</v>
      </c>
      <c r="DA16" s="673"/>
      <c r="DB16" s="673"/>
      <c r="DC16" s="673"/>
      <c r="DD16" s="626" t="s">
        <v>112</v>
      </c>
      <c r="DE16" s="621"/>
      <c r="DF16" s="621"/>
      <c r="DG16" s="621"/>
      <c r="DH16" s="621"/>
      <c r="DI16" s="621"/>
      <c r="DJ16" s="621"/>
      <c r="DK16" s="621"/>
      <c r="DL16" s="621"/>
      <c r="DM16" s="621"/>
      <c r="DN16" s="621"/>
      <c r="DO16" s="621"/>
      <c r="DP16" s="622"/>
      <c r="DQ16" s="626">
        <v>100829</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2857475</v>
      </c>
      <c r="S17" s="621"/>
      <c r="T17" s="621"/>
      <c r="U17" s="621"/>
      <c r="V17" s="621"/>
      <c r="W17" s="621"/>
      <c r="X17" s="621"/>
      <c r="Y17" s="622"/>
      <c r="Z17" s="673">
        <v>34.1</v>
      </c>
      <c r="AA17" s="673"/>
      <c r="AB17" s="673"/>
      <c r="AC17" s="673"/>
      <c r="AD17" s="674">
        <v>2857475</v>
      </c>
      <c r="AE17" s="674"/>
      <c r="AF17" s="674"/>
      <c r="AG17" s="674"/>
      <c r="AH17" s="674"/>
      <c r="AI17" s="674"/>
      <c r="AJ17" s="674"/>
      <c r="AK17" s="674"/>
      <c r="AL17" s="643">
        <v>65.900000000000006</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707583</v>
      </c>
      <c r="CS17" s="621"/>
      <c r="CT17" s="621"/>
      <c r="CU17" s="621"/>
      <c r="CV17" s="621"/>
      <c r="CW17" s="621"/>
      <c r="CX17" s="621"/>
      <c r="CY17" s="622"/>
      <c r="CZ17" s="673">
        <v>8.6999999999999993</v>
      </c>
      <c r="DA17" s="673"/>
      <c r="DB17" s="673"/>
      <c r="DC17" s="673"/>
      <c r="DD17" s="626" t="s">
        <v>112</v>
      </c>
      <c r="DE17" s="621"/>
      <c r="DF17" s="621"/>
      <c r="DG17" s="621"/>
      <c r="DH17" s="621"/>
      <c r="DI17" s="621"/>
      <c r="DJ17" s="621"/>
      <c r="DK17" s="621"/>
      <c r="DL17" s="621"/>
      <c r="DM17" s="621"/>
      <c r="DN17" s="621"/>
      <c r="DO17" s="621"/>
      <c r="DP17" s="622"/>
      <c r="DQ17" s="626">
        <v>635988</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350475</v>
      </c>
      <c r="S18" s="621"/>
      <c r="T18" s="621"/>
      <c r="U18" s="621"/>
      <c r="V18" s="621"/>
      <c r="W18" s="621"/>
      <c r="X18" s="621"/>
      <c r="Y18" s="622"/>
      <c r="Z18" s="673">
        <v>4.2</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2780</v>
      </c>
      <c r="BH19" s="621"/>
      <c r="BI19" s="621"/>
      <c r="BJ19" s="621"/>
      <c r="BK19" s="621"/>
      <c r="BL19" s="621"/>
      <c r="BM19" s="621"/>
      <c r="BN19" s="622"/>
      <c r="BO19" s="673">
        <v>0.2</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4667864</v>
      </c>
      <c r="S20" s="621"/>
      <c r="T20" s="621"/>
      <c r="U20" s="621"/>
      <c r="V20" s="621"/>
      <c r="W20" s="621"/>
      <c r="X20" s="621"/>
      <c r="Y20" s="622"/>
      <c r="Z20" s="673">
        <v>55.7</v>
      </c>
      <c r="AA20" s="673"/>
      <c r="AB20" s="673"/>
      <c r="AC20" s="673"/>
      <c r="AD20" s="674">
        <v>4317389</v>
      </c>
      <c r="AE20" s="674"/>
      <c r="AF20" s="674"/>
      <c r="AG20" s="674"/>
      <c r="AH20" s="674"/>
      <c r="AI20" s="674"/>
      <c r="AJ20" s="674"/>
      <c r="AK20" s="674"/>
      <c r="AL20" s="643">
        <v>99.6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2780</v>
      </c>
      <c r="BH20" s="621"/>
      <c r="BI20" s="621"/>
      <c r="BJ20" s="621"/>
      <c r="BK20" s="621"/>
      <c r="BL20" s="621"/>
      <c r="BM20" s="621"/>
      <c r="BN20" s="622"/>
      <c r="BO20" s="673">
        <v>0.2</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8108414</v>
      </c>
      <c r="CS20" s="621"/>
      <c r="CT20" s="621"/>
      <c r="CU20" s="621"/>
      <c r="CV20" s="621"/>
      <c r="CW20" s="621"/>
      <c r="CX20" s="621"/>
      <c r="CY20" s="622"/>
      <c r="CZ20" s="673">
        <v>100</v>
      </c>
      <c r="DA20" s="673"/>
      <c r="DB20" s="673"/>
      <c r="DC20" s="673"/>
      <c r="DD20" s="626">
        <v>1583297</v>
      </c>
      <c r="DE20" s="621"/>
      <c r="DF20" s="621"/>
      <c r="DG20" s="621"/>
      <c r="DH20" s="621"/>
      <c r="DI20" s="621"/>
      <c r="DJ20" s="621"/>
      <c r="DK20" s="621"/>
      <c r="DL20" s="621"/>
      <c r="DM20" s="621"/>
      <c r="DN20" s="621"/>
      <c r="DO20" s="621"/>
      <c r="DP20" s="622"/>
      <c r="DQ20" s="626">
        <v>4984177</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1751</v>
      </c>
      <c r="S21" s="621"/>
      <c r="T21" s="621"/>
      <c r="U21" s="621"/>
      <c r="V21" s="621"/>
      <c r="W21" s="621"/>
      <c r="X21" s="621"/>
      <c r="Y21" s="622"/>
      <c r="Z21" s="673">
        <v>0</v>
      </c>
      <c r="AA21" s="673"/>
      <c r="AB21" s="673"/>
      <c r="AC21" s="673"/>
      <c r="AD21" s="674">
        <v>1751</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2780</v>
      </c>
      <c r="BH21" s="621"/>
      <c r="BI21" s="621"/>
      <c r="BJ21" s="621"/>
      <c r="BK21" s="621"/>
      <c r="BL21" s="621"/>
      <c r="BM21" s="621"/>
      <c r="BN21" s="622"/>
      <c r="BO21" s="673">
        <v>0.2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115886</v>
      </c>
      <c r="S22" s="621"/>
      <c r="T22" s="621"/>
      <c r="U22" s="621"/>
      <c r="V22" s="621"/>
      <c r="W22" s="621"/>
      <c r="X22" s="621"/>
      <c r="Y22" s="622"/>
      <c r="Z22" s="673">
        <v>1.4</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116727</v>
      </c>
      <c r="S23" s="621"/>
      <c r="T23" s="621"/>
      <c r="U23" s="621"/>
      <c r="V23" s="621"/>
      <c r="W23" s="621"/>
      <c r="X23" s="621"/>
      <c r="Y23" s="622"/>
      <c r="Z23" s="673">
        <v>1.4</v>
      </c>
      <c r="AA23" s="673"/>
      <c r="AB23" s="673"/>
      <c r="AC23" s="673"/>
      <c r="AD23" s="674">
        <v>10586</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18038</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2410581</v>
      </c>
      <c r="CS24" s="671"/>
      <c r="CT24" s="671"/>
      <c r="CU24" s="671"/>
      <c r="CV24" s="671"/>
      <c r="CW24" s="671"/>
      <c r="CX24" s="671"/>
      <c r="CY24" s="718"/>
      <c r="CZ24" s="722">
        <v>29.7</v>
      </c>
      <c r="DA24" s="723"/>
      <c r="DB24" s="723"/>
      <c r="DC24" s="724"/>
      <c r="DD24" s="717">
        <v>1917291</v>
      </c>
      <c r="DE24" s="671"/>
      <c r="DF24" s="671"/>
      <c r="DG24" s="671"/>
      <c r="DH24" s="671"/>
      <c r="DI24" s="671"/>
      <c r="DJ24" s="671"/>
      <c r="DK24" s="718"/>
      <c r="DL24" s="717">
        <v>1917284</v>
      </c>
      <c r="DM24" s="671"/>
      <c r="DN24" s="671"/>
      <c r="DO24" s="671"/>
      <c r="DP24" s="671"/>
      <c r="DQ24" s="671"/>
      <c r="DR24" s="671"/>
      <c r="DS24" s="671"/>
      <c r="DT24" s="671"/>
      <c r="DU24" s="671"/>
      <c r="DV24" s="718"/>
      <c r="DW24" s="719">
        <v>42.4</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417334</v>
      </c>
      <c r="S25" s="621"/>
      <c r="T25" s="621"/>
      <c r="U25" s="621"/>
      <c r="V25" s="621"/>
      <c r="W25" s="621"/>
      <c r="X25" s="621"/>
      <c r="Y25" s="622"/>
      <c r="Z25" s="673">
        <v>5</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1248199</v>
      </c>
      <c r="CS25" s="639"/>
      <c r="CT25" s="639"/>
      <c r="CU25" s="639"/>
      <c r="CV25" s="639"/>
      <c r="CW25" s="639"/>
      <c r="CX25" s="639"/>
      <c r="CY25" s="640"/>
      <c r="CZ25" s="623">
        <v>15.4</v>
      </c>
      <c r="DA25" s="641"/>
      <c r="DB25" s="641"/>
      <c r="DC25" s="642"/>
      <c r="DD25" s="626">
        <v>1144615</v>
      </c>
      <c r="DE25" s="639"/>
      <c r="DF25" s="639"/>
      <c r="DG25" s="639"/>
      <c r="DH25" s="639"/>
      <c r="DI25" s="639"/>
      <c r="DJ25" s="639"/>
      <c r="DK25" s="640"/>
      <c r="DL25" s="626">
        <v>1144608</v>
      </c>
      <c r="DM25" s="639"/>
      <c r="DN25" s="639"/>
      <c r="DO25" s="639"/>
      <c r="DP25" s="639"/>
      <c r="DQ25" s="639"/>
      <c r="DR25" s="639"/>
      <c r="DS25" s="639"/>
      <c r="DT25" s="639"/>
      <c r="DU25" s="639"/>
      <c r="DV25" s="640"/>
      <c r="DW25" s="643">
        <v>25.3</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838763</v>
      </c>
      <c r="CS26" s="621"/>
      <c r="CT26" s="621"/>
      <c r="CU26" s="621"/>
      <c r="CV26" s="621"/>
      <c r="CW26" s="621"/>
      <c r="CX26" s="621"/>
      <c r="CY26" s="622"/>
      <c r="CZ26" s="623">
        <v>10.3</v>
      </c>
      <c r="DA26" s="641"/>
      <c r="DB26" s="641"/>
      <c r="DC26" s="642"/>
      <c r="DD26" s="626">
        <v>742718</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401664</v>
      </c>
      <c r="S27" s="621"/>
      <c r="T27" s="621"/>
      <c r="U27" s="621"/>
      <c r="V27" s="621"/>
      <c r="W27" s="621"/>
      <c r="X27" s="621"/>
      <c r="Y27" s="622"/>
      <c r="Z27" s="673">
        <v>4.8</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1125322</v>
      </c>
      <c r="BH27" s="621"/>
      <c r="BI27" s="621"/>
      <c r="BJ27" s="621"/>
      <c r="BK27" s="621"/>
      <c r="BL27" s="621"/>
      <c r="BM27" s="621"/>
      <c r="BN27" s="622"/>
      <c r="BO27" s="673">
        <v>100</v>
      </c>
      <c r="BP27" s="673"/>
      <c r="BQ27" s="673"/>
      <c r="BR27" s="673"/>
      <c r="BS27" s="626">
        <v>15422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454799</v>
      </c>
      <c r="CS27" s="639"/>
      <c r="CT27" s="639"/>
      <c r="CU27" s="639"/>
      <c r="CV27" s="639"/>
      <c r="CW27" s="639"/>
      <c r="CX27" s="639"/>
      <c r="CY27" s="640"/>
      <c r="CZ27" s="623">
        <v>5.6</v>
      </c>
      <c r="DA27" s="641"/>
      <c r="DB27" s="641"/>
      <c r="DC27" s="642"/>
      <c r="DD27" s="626">
        <v>136688</v>
      </c>
      <c r="DE27" s="639"/>
      <c r="DF27" s="639"/>
      <c r="DG27" s="639"/>
      <c r="DH27" s="639"/>
      <c r="DI27" s="639"/>
      <c r="DJ27" s="639"/>
      <c r="DK27" s="640"/>
      <c r="DL27" s="626">
        <v>136688</v>
      </c>
      <c r="DM27" s="639"/>
      <c r="DN27" s="639"/>
      <c r="DO27" s="639"/>
      <c r="DP27" s="639"/>
      <c r="DQ27" s="639"/>
      <c r="DR27" s="639"/>
      <c r="DS27" s="639"/>
      <c r="DT27" s="639"/>
      <c r="DU27" s="639"/>
      <c r="DV27" s="640"/>
      <c r="DW27" s="643">
        <v>3</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222608</v>
      </c>
      <c r="S28" s="621"/>
      <c r="T28" s="621"/>
      <c r="U28" s="621"/>
      <c r="V28" s="621"/>
      <c r="W28" s="621"/>
      <c r="X28" s="621"/>
      <c r="Y28" s="622"/>
      <c r="Z28" s="673">
        <v>2.7</v>
      </c>
      <c r="AA28" s="673"/>
      <c r="AB28" s="673"/>
      <c r="AC28" s="673"/>
      <c r="AD28" s="674">
        <v>5946</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707583</v>
      </c>
      <c r="CS28" s="621"/>
      <c r="CT28" s="621"/>
      <c r="CU28" s="621"/>
      <c r="CV28" s="621"/>
      <c r="CW28" s="621"/>
      <c r="CX28" s="621"/>
      <c r="CY28" s="622"/>
      <c r="CZ28" s="623">
        <v>8.6999999999999993</v>
      </c>
      <c r="DA28" s="641"/>
      <c r="DB28" s="641"/>
      <c r="DC28" s="642"/>
      <c r="DD28" s="626">
        <v>635988</v>
      </c>
      <c r="DE28" s="621"/>
      <c r="DF28" s="621"/>
      <c r="DG28" s="621"/>
      <c r="DH28" s="621"/>
      <c r="DI28" s="621"/>
      <c r="DJ28" s="621"/>
      <c r="DK28" s="622"/>
      <c r="DL28" s="626">
        <v>635988</v>
      </c>
      <c r="DM28" s="621"/>
      <c r="DN28" s="621"/>
      <c r="DO28" s="621"/>
      <c r="DP28" s="621"/>
      <c r="DQ28" s="621"/>
      <c r="DR28" s="621"/>
      <c r="DS28" s="621"/>
      <c r="DT28" s="621"/>
      <c r="DU28" s="621"/>
      <c r="DV28" s="622"/>
      <c r="DW28" s="643">
        <v>14.1</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129616</v>
      </c>
      <c r="S29" s="621"/>
      <c r="T29" s="621"/>
      <c r="U29" s="621"/>
      <c r="V29" s="621"/>
      <c r="W29" s="621"/>
      <c r="X29" s="621"/>
      <c r="Y29" s="622"/>
      <c r="Z29" s="673">
        <v>1.5</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289</v>
      </c>
      <c r="CG29" s="654"/>
      <c r="CH29" s="654"/>
      <c r="CI29" s="654"/>
      <c r="CJ29" s="654"/>
      <c r="CK29" s="654"/>
      <c r="CL29" s="654"/>
      <c r="CM29" s="654"/>
      <c r="CN29" s="654"/>
      <c r="CO29" s="654"/>
      <c r="CP29" s="654"/>
      <c r="CQ29" s="655"/>
      <c r="CR29" s="620">
        <v>707425</v>
      </c>
      <c r="CS29" s="639"/>
      <c r="CT29" s="639"/>
      <c r="CU29" s="639"/>
      <c r="CV29" s="639"/>
      <c r="CW29" s="639"/>
      <c r="CX29" s="639"/>
      <c r="CY29" s="640"/>
      <c r="CZ29" s="623">
        <v>8.6999999999999993</v>
      </c>
      <c r="DA29" s="641"/>
      <c r="DB29" s="641"/>
      <c r="DC29" s="642"/>
      <c r="DD29" s="626">
        <v>635830</v>
      </c>
      <c r="DE29" s="639"/>
      <c r="DF29" s="639"/>
      <c r="DG29" s="639"/>
      <c r="DH29" s="639"/>
      <c r="DI29" s="639"/>
      <c r="DJ29" s="639"/>
      <c r="DK29" s="640"/>
      <c r="DL29" s="626">
        <v>635830</v>
      </c>
      <c r="DM29" s="639"/>
      <c r="DN29" s="639"/>
      <c r="DO29" s="639"/>
      <c r="DP29" s="639"/>
      <c r="DQ29" s="639"/>
      <c r="DR29" s="639"/>
      <c r="DS29" s="639"/>
      <c r="DT29" s="639"/>
      <c r="DU29" s="639"/>
      <c r="DV29" s="640"/>
      <c r="DW29" s="643">
        <v>14.1</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852710</v>
      </c>
      <c r="S30" s="621"/>
      <c r="T30" s="621"/>
      <c r="U30" s="621"/>
      <c r="V30" s="621"/>
      <c r="W30" s="621"/>
      <c r="X30" s="621"/>
      <c r="Y30" s="622"/>
      <c r="Z30" s="673">
        <v>10.199999999999999</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99.5</v>
      </c>
      <c r="BH30" s="687"/>
      <c r="BI30" s="687"/>
      <c r="BJ30" s="687"/>
      <c r="BK30" s="687"/>
      <c r="BL30" s="687"/>
      <c r="BM30" s="688">
        <v>97.8</v>
      </c>
      <c r="BN30" s="687"/>
      <c r="BO30" s="687"/>
      <c r="BP30" s="687"/>
      <c r="BQ30" s="689"/>
      <c r="BR30" s="686">
        <v>99.3</v>
      </c>
      <c r="BS30" s="687"/>
      <c r="BT30" s="687"/>
      <c r="BU30" s="687"/>
      <c r="BV30" s="687"/>
      <c r="BW30" s="687"/>
      <c r="BX30" s="688">
        <v>97.5</v>
      </c>
      <c r="BY30" s="687"/>
      <c r="BZ30" s="687"/>
      <c r="CA30" s="687"/>
      <c r="CB30" s="689"/>
      <c r="CD30" s="692"/>
      <c r="CE30" s="693"/>
      <c r="CF30" s="657" t="s">
        <v>293</v>
      </c>
      <c r="CG30" s="654"/>
      <c r="CH30" s="654"/>
      <c r="CI30" s="654"/>
      <c r="CJ30" s="654"/>
      <c r="CK30" s="654"/>
      <c r="CL30" s="654"/>
      <c r="CM30" s="654"/>
      <c r="CN30" s="654"/>
      <c r="CO30" s="654"/>
      <c r="CP30" s="654"/>
      <c r="CQ30" s="655"/>
      <c r="CR30" s="620">
        <v>638528</v>
      </c>
      <c r="CS30" s="621"/>
      <c r="CT30" s="621"/>
      <c r="CU30" s="621"/>
      <c r="CV30" s="621"/>
      <c r="CW30" s="621"/>
      <c r="CX30" s="621"/>
      <c r="CY30" s="622"/>
      <c r="CZ30" s="623">
        <v>7.9</v>
      </c>
      <c r="DA30" s="641"/>
      <c r="DB30" s="641"/>
      <c r="DC30" s="642"/>
      <c r="DD30" s="626">
        <v>583926</v>
      </c>
      <c r="DE30" s="621"/>
      <c r="DF30" s="621"/>
      <c r="DG30" s="621"/>
      <c r="DH30" s="621"/>
      <c r="DI30" s="621"/>
      <c r="DJ30" s="621"/>
      <c r="DK30" s="622"/>
      <c r="DL30" s="626">
        <v>583926</v>
      </c>
      <c r="DM30" s="621"/>
      <c r="DN30" s="621"/>
      <c r="DO30" s="621"/>
      <c r="DP30" s="621"/>
      <c r="DQ30" s="621"/>
      <c r="DR30" s="621"/>
      <c r="DS30" s="621"/>
      <c r="DT30" s="621"/>
      <c r="DU30" s="621"/>
      <c r="DV30" s="622"/>
      <c r="DW30" s="643">
        <v>12.9</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225467</v>
      </c>
      <c r="S31" s="621"/>
      <c r="T31" s="621"/>
      <c r="U31" s="621"/>
      <c r="V31" s="621"/>
      <c r="W31" s="621"/>
      <c r="X31" s="621"/>
      <c r="Y31" s="622"/>
      <c r="Z31" s="673">
        <v>2.7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99.4</v>
      </c>
      <c r="BH31" s="639"/>
      <c r="BI31" s="639"/>
      <c r="BJ31" s="639"/>
      <c r="BK31" s="639"/>
      <c r="BL31" s="639"/>
      <c r="BM31" s="675">
        <v>98</v>
      </c>
      <c r="BN31" s="685"/>
      <c r="BO31" s="685"/>
      <c r="BP31" s="685"/>
      <c r="BQ31" s="649"/>
      <c r="BR31" s="684">
        <v>98.9</v>
      </c>
      <c r="BS31" s="639"/>
      <c r="BT31" s="639"/>
      <c r="BU31" s="639"/>
      <c r="BV31" s="639"/>
      <c r="BW31" s="639"/>
      <c r="BX31" s="675">
        <v>97.5</v>
      </c>
      <c r="BY31" s="685"/>
      <c r="BZ31" s="685"/>
      <c r="CA31" s="685"/>
      <c r="CB31" s="649"/>
      <c r="CD31" s="692"/>
      <c r="CE31" s="693"/>
      <c r="CF31" s="657" t="s">
        <v>297</v>
      </c>
      <c r="CG31" s="654"/>
      <c r="CH31" s="654"/>
      <c r="CI31" s="654"/>
      <c r="CJ31" s="654"/>
      <c r="CK31" s="654"/>
      <c r="CL31" s="654"/>
      <c r="CM31" s="654"/>
      <c r="CN31" s="654"/>
      <c r="CO31" s="654"/>
      <c r="CP31" s="654"/>
      <c r="CQ31" s="655"/>
      <c r="CR31" s="620">
        <v>68897</v>
      </c>
      <c r="CS31" s="639"/>
      <c r="CT31" s="639"/>
      <c r="CU31" s="639"/>
      <c r="CV31" s="639"/>
      <c r="CW31" s="639"/>
      <c r="CX31" s="639"/>
      <c r="CY31" s="640"/>
      <c r="CZ31" s="623">
        <v>0.8</v>
      </c>
      <c r="DA31" s="641"/>
      <c r="DB31" s="641"/>
      <c r="DC31" s="642"/>
      <c r="DD31" s="626">
        <v>51904</v>
      </c>
      <c r="DE31" s="639"/>
      <c r="DF31" s="639"/>
      <c r="DG31" s="639"/>
      <c r="DH31" s="639"/>
      <c r="DI31" s="639"/>
      <c r="DJ31" s="639"/>
      <c r="DK31" s="640"/>
      <c r="DL31" s="626">
        <v>51904</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147047</v>
      </c>
      <c r="S32" s="621"/>
      <c r="T32" s="621"/>
      <c r="U32" s="621"/>
      <c r="V32" s="621"/>
      <c r="W32" s="621"/>
      <c r="X32" s="621"/>
      <c r="Y32" s="622"/>
      <c r="Z32" s="673">
        <v>1.8</v>
      </c>
      <c r="AA32" s="673"/>
      <c r="AB32" s="673"/>
      <c r="AC32" s="673"/>
      <c r="AD32" s="674">
        <v>900</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99.6</v>
      </c>
      <c r="BH32" s="605"/>
      <c r="BI32" s="605"/>
      <c r="BJ32" s="605"/>
      <c r="BK32" s="605"/>
      <c r="BL32" s="605"/>
      <c r="BM32" s="668">
        <v>97.3</v>
      </c>
      <c r="BN32" s="605"/>
      <c r="BO32" s="605"/>
      <c r="BP32" s="605"/>
      <c r="BQ32" s="662"/>
      <c r="BR32" s="683">
        <v>99.6</v>
      </c>
      <c r="BS32" s="605"/>
      <c r="BT32" s="605"/>
      <c r="BU32" s="605"/>
      <c r="BV32" s="605"/>
      <c r="BW32" s="605"/>
      <c r="BX32" s="668">
        <v>97.2</v>
      </c>
      <c r="BY32" s="605"/>
      <c r="BZ32" s="605"/>
      <c r="CA32" s="605"/>
      <c r="CB32" s="662"/>
      <c r="CD32" s="694"/>
      <c r="CE32" s="695"/>
      <c r="CF32" s="657" t="s">
        <v>300</v>
      </c>
      <c r="CG32" s="654"/>
      <c r="CH32" s="654"/>
      <c r="CI32" s="654"/>
      <c r="CJ32" s="654"/>
      <c r="CK32" s="654"/>
      <c r="CL32" s="654"/>
      <c r="CM32" s="654"/>
      <c r="CN32" s="654"/>
      <c r="CO32" s="654"/>
      <c r="CP32" s="654"/>
      <c r="CQ32" s="655"/>
      <c r="CR32" s="620">
        <v>158</v>
      </c>
      <c r="CS32" s="621"/>
      <c r="CT32" s="621"/>
      <c r="CU32" s="621"/>
      <c r="CV32" s="621"/>
      <c r="CW32" s="621"/>
      <c r="CX32" s="621"/>
      <c r="CY32" s="622"/>
      <c r="CZ32" s="623">
        <v>0</v>
      </c>
      <c r="DA32" s="641"/>
      <c r="DB32" s="641"/>
      <c r="DC32" s="642"/>
      <c r="DD32" s="626">
        <v>158</v>
      </c>
      <c r="DE32" s="621"/>
      <c r="DF32" s="621"/>
      <c r="DG32" s="621"/>
      <c r="DH32" s="621"/>
      <c r="DI32" s="621"/>
      <c r="DJ32" s="621"/>
      <c r="DK32" s="622"/>
      <c r="DL32" s="626">
        <v>158</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1056900</v>
      </c>
      <c r="S33" s="621"/>
      <c r="T33" s="621"/>
      <c r="U33" s="621"/>
      <c r="V33" s="621"/>
      <c r="W33" s="621"/>
      <c r="X33" s="621"/>
      <c r="Y33" s="622"/>
      <c r="Z33" s="673">
        <v>12.6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3979055</v>
      </c>
      <c r="CS33" s="639"/>
      <c r="CT33" s="639"/>
      <c r="CU33" s="639"/>
      <c r="CV33" s="639"/>
      <c r="CW33" s="639"/>
      <c r="CX33" s="639"/>
      <c r="CY33" s="640"/>
      <c r="CZ33" s="623">
        <v>49.1</v>
      </c>
      <c r="DA33" s="641"/>
      <c r="DB33" s="641"/>
      <c r="DC33" s="642"/>
      <c r="DD33" s="626">
        <v>2615294</v>
      </c>
      <c r="DE33" s="639"/>
      <c r="DF33" s="639"/>
      <c r="DG33" s="639"/>
      <c r="DH33" s="639"/>
      <c r="DI33" s="639"/>
      <c r="DJ33" s="639"/>
      <c r="DK33" s="640"/>
      <c r="DL33" s="626">
        <v>2134944</v>
      </c>
      <c r="DM33" s="639"/>
      <c r="DN33" s="639"/>
      <c r="DO33" s="639"/>
      <c r="DP33" s="639"/>
      <c r="DQ33" s="639"/>
      <c r="DR33" s="639"/>
      <c r="DS33" s="639"/>
      <c r="DT33" s="639"/>
      <c r="DU33" s="639"/>
      <c r="DV33" s="640"/>
      <c r="DW33" s="643">
        <v>47.2</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1091212</v>
      </c>
      <c r="CS34" s="621"/>
      <c r="CT34" s="621"/>
      <c r="CU34" s="621"/>
      <c r="CV34" s="621"/>
      <c r="CW34" s="621"/>
      <c r="CX34" s="621"/>
      <c r="CY34" s="622"/>
      <c r="CZ34" s="623">
        <v>13.5</v>
      </c>
      <c r="DA34" s="641"/>
      <c r="DB34" s="641"/>
      <c r="DC34" s="642"/>
      <c r="DD34" s="626">
        <v>876949</v>
      </c>
      <c r="DE34" s="621"/>
      <c r="DF34" s="621"/>
      <c r="DG34" s="621"/>
      <c r="DH34" s="621"/>
      <c r="DI34" s="621"/>
      <c r="DJ34" s="621"/>
      <c r="DK34" s="622"/>
      <c r="DL34" s="626">
        <v>816279</v>
      </c>
      <c r="DM34" s="621"/>
      <c r="DN34" s="621"/>
      <c r="DO34" s="621"/>
      <c r="DP34" s="621"/>
      <c r="DQ34" s="621"/>
      <c r="DR34" s="621"/>
      <c r="DS34" s="621"/>
      <c r="DT34" s="621"/>
      <c r="DU34" s="621"/>
      <c r="DV34" s="622"/>
      <c r="DW34" s="643">
        <v>18.100000000000001</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183800</v>
      </c>
      <c r="S35" s="621"/>
      <c r="T35" s="621"/>
      <c r="U35" s="621"/>
      <c r="V35" s="621"/>
      <c r="W35" s="621"/>
      <c r="X35" s="621"/>
      <c r="Y35" s="622"/>
      <c r="Z35" s="673">
        <v>2.2000000000000002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948842</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681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143836</v>
      </c>
      <c r="CS35" s="639"/>
      <c r="CT35" s="639"/>
      <c r="CU35" s="639"/>
      <c r="CV35" s="639"/>
      <c r="CW35" s="639"/>
      <c r="CX35" s="639"/>
      <c r="CY35" s="640"/>
      <c r="CZ35" s="623">
        <v>1.8</v>
      </c>
      <c r="DA35" s="641"/>
      <c r="DB35" s="641"/>
      <c r="DC35" s="642"/>
      <c r="DD35" s="626">
        <v>128490</v>
      </c>
      <c r="DE35" s="639"/>
      <c r="DF35" s="639"/>
      <c r="DG35" s="639"/>
      <c r="DH35" s="639"/>
      <c r="DI35" s="639"/>
      <c r="DJ35" s="639"/>
      <c r="DK35" s="640"/>
      <c r="DL35" s="626">
        <v>128490</v>
      </c>
      <c r="DM35" s="639"/>
      <c r="DN35" s="639"/>
      <c r="DO35" s="639"/>
      <c r="DP35" s="639"/>
      <c r="DQ35" s="639"/>
      <c r="DR35" s="639"/>
      <c r="DS35" s="639"/>
      <c r="DT35" s="639"/>
      <c r="DU35" s="639"/>
      <c r="DV35" s="640"/>
      <c r="DW35" s="643">
        <v>2.8</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8373612</v>
      </c>
      <c r="S36" s="661"/>
      <c r="T36" s="661"/>
      <c r="U36" s="661"/>
      <c r="V36" s="661"/>
      <c r="W36" s="661"/>
      <c r="X36" s="661"/>
      <c r="Y36" s="664"/>
      <c r="Z36" s="665">
        <v>100</v>
      </c>
      <c r="AA36" s="665"/>
      <c r="AB36" s="665"/>
      <c r="AC36" s="665"/>
      <c r="AD36" s="666">
        <v>4336572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424331</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-7554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1817483</v>
      </c>
      <c r="CS36" s="621"/>
      <c r="CT36" s="621"/>
      <c r="CU36" s="621"/>
      <c r="CV36" s="621"/>
      <c r="CW36" s="621"/>
      <c r="CX36" s="621"/>
      <c r="CY36" s="622"/>
      <c r="CZ36" s="623">
        <v>22.4</v>
      </c>
      <c r="DA36" s="641"/>
      <c r="DB36" s="641"/>
      <c r="DC36" s="642"/>
      <c r="DD36" s="626">
        <v>992091</v>
      </c>
      <c r="DE36" s="621"/>
      <c r="DF36" s="621"/>
      <c r="DG36" s="621"/>
      <c r="DH36" s="621"/>
      <c r="DI36" s="621"/>
      <c r="DJ36" s="621"/>
      <c r="DK36" s="622"/>
      <c r="DL36" s="626">
        <v>935231</v>
      </c>
      <c r="DM36" s="621"/>
      <c r="DN36" s="621"/>
      <c r="DO36" s="621"/>
      <c r="DP36" s="621"/>
      <c r="DQ36" s="621"/>
      <c r="DR36" s="621"/>
      <c r="DS36" s="621"/>
      <c r="DT36" s="621"/>
      <c r="DU36" s="621"/>
      <c r="DV36" s="622"/>
      <c r="DW36" s="643">
        <v>20.7</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72669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1011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268017</v>
      </c>
      <c r="CS37" s="639"/>
      <c r="CT37" s="639"/>
      <c r="CU37" s="639"/>
      <c r="CV37" s="639"/>
      <c r="CW37" s="639"/>
      <c r="CX37" s="639"/>
      <c r="CY37" s="640"/>
      <c r="CZ37" s="623">
        <v>3.3</v>
      </c>
      <c r="DA37" s="641"/>
      <c r="DB37" s="641"/>
      <c r="DC37" s="642"/>
      <c r="DD37" s="626">
        <v>262917</v>
      </c>
      <c r="DE37" s="639"/>
      <c r="DF37" s="639"/>
      <c r="DG37" s="639"/>
      <c r="DH37" s="639"/>
      <c r="DI37" s="639"/>
      <c r="DJ37" s="639"/>
      <c r="DK37" s="640"/>
      <c r="DL37" s="626">
        <v>259482</v>
      </c>
      <c r="DM37" s="639"/>
      <c r="DN37" s="639"/>
      <c r="DO37" s="639"/>
      <c r="DP37" s="639"/>
      <c r="DQ37" s="639"/>
      <c r="DR37" s="639"/>
      <c r="DS37" s="639"/>
      <c r="DT37" s="639"/>
      <c r="DU37" s="639"/>
      <c r="DV37" s="640"/>
      <c r="DW37" s="643">
        <v>5.7</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64000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2413</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524511</v>
      </c>
      <c r="CS38" s="621"/>
      <c r="CT38" s="621"/>
      <c r="CU38" s="621"/>
      <c r="CV38" s="621"/>
      <c r="CW38" s="621"/>
      <c r="CX38" s="621"/>
      <c r="CY38" s="622"/>
      <c r="CZ38" s="623">
        <v>6.5</v>
      </c>
      <c r="DA38" s="641"/>
      <c r="DB38" s="641"/>
      <c r="DC38" s="642"/>
      <c r="DD38" s="626">
        <v>474174</v>
      </c>
      <c r="DE38" s="621"/>
      <c r="DF38" s="621"/>
      <c r="DG38" s="621"/>
      <c r="DH38" s="621"/>
      <c r="DI38" s="621"/>
      <c r="DJ38" s="621"/>
      <c r="DK38" s="622"/>
      <c r="DL38" s="626">
        <v>254944</v>
      </c>
      <c r="DM38" s="621"/>
      <c r="DN38" s="621"/>
      <c r="DO38" s="621"/>
      <c r="DP38" s="621"/>
      <c r="DQ38" s="621"/>
      <c r="DR38" s="621"/>
      <c r="DS38" s="621"/>
      <c r="DT38" s="621"/>
      <c r="DU38" s="621"/>
      <c r="DV38" s="622"/>
      <c r="DW38" s="643">
        <v>5.6</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62986</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142</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288480</v>
      </c>
      <c r="CS39" s="639"/>
      <c r="CT39" s="639"/>
      <c r="CU39" s="639"/>
      <c r="CV39" s="639"/>
      <c r="CW39" s="639"/>
      <c r="CX39" s="639"/>
      <c r="CY39" s="640"/>
      <c r="CZ39" s="623">
        <v>3.6</v>
      </c>
      <c r="DA39" s="641"/>
      <c r="DB39" s="641"/>
      <c r="DC39" s="642"/>
      <c r="DD39" s="626">
        <v>100438</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70220</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105</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113533</v>
      </c>
      <c r="CS40" s="621"/>
      <c r="CT40" s="621"/>
      <c r="CU40" s="621"/>
      <c r="CV40" s="621"/>
      <c r="CW40" s="621"/>
      <c r="CX40" s="621"/>
      <c r="CY40" s="622"/>
      <c r="CZ40" s="623">
        <v>1.4</v>
      </c>
      <c r="DA40" s="641"/>
      <c r="DB40" s="641"/>
      <c r="DC40" s="642"/>
      <c r="DD40" s="626">
        <v>43152</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254636</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267</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1718778</v>
      </c>
      <c r="CS42" s="621"/>
      <c r="CT42" s="621"/>
      <c r="CU42" s="621"/>
      <c r="CV42" s="621"/>
      <c r="CW42" s="621"/>
      <c r="CX42" s="621"/>
      <c r="CY42" s="622"/>
      <c r="CZ42" s="623">
        <v>21.2</v>
      </c>
      <c r="DA42" s="624"/>
      <c r="DB42" s="624"/>
      <c r="DC42" s="625"/>
      <c r="DD42" s="626">
        <v>451592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84468</v>
      </c>
      <c r="CS43" s="639"/>
      <c r="CT43" s="639"/>
      <c r="CU43" s="639"/>
      <c r="CV43" s="639"/>
      <c r="CW43" s="639"/>
      <c r="CX43" s="639"/>
      <c r="CY43" s="640"/>
      <c r="CZ43" s="623">
        <v>1</v>
      </c>
      <c r="DA43" s="641"/>
      <c r="DB43" s="641"/>
      <c r="DC43" s="642"/>
      <c r="DD43" s="626">
        <v>71891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288</v>
      </c>
      <c r="CE44" s="634"/>
      <c r="CF44" s="617" t="s">
        <v>338</v>
      </c>
      <c r="CG44" s="618"/>
      <c r="CH44" s="618"/>
      <c r="CI44" s="618"/>
      <c r="CJ44" s="618"/>
      <c r="CK44" s="618"/>
      <c r="CL44" s="618"/>
      <c r="CM44" s="618"/>
      <c r="CN44" s="618"/>
      <c r="CO44" s="618"/>
      <c r="CP44" s="618"/>
      <c r="CQ44" s="619"/>
      <c r="CR44" s="620">
        <v>1583297</v>
      </c>
      <c r="CS44" s="621"/>
      <c r="CT44" s="621"/>
      <c r="CU44" s="621"/>
      <c r="CV44" s="621"/>
      <c r="CW44" s="621"/>
      <c r="CX44" s="621"/>
      <c r="CY44" s="622"/>
      <c r="CZ44" s="623">
        <v>19.5</v>
      </c>
      <c r="DA44" s="624"/>
      <c r="DB44" s="624"/>
      <c r="DC44" s="625"/>
      <c r="DD44" s="626">
        <v>338792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258677</v>
      </c>
      <c r="CS45" s="639"/>
      <c r="CT45" s="639"/>
      <c r="CU45" s="639"/>
      <c r="CV45" s="639"/>
      <c r="CW45" s="639"/>
      <c r="CX45" s="639"/>
      <c r="CY45" s="640"/>
      <c r="CZ45" s="623">
        <v>3.2</v>
      </c>
      <c r="DA45" s="641"/>
      <c r="DB45" s="641"/>
      <c r="DC45" s="642"/>
      <c r="DD45" s="626">
        <v>31941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1215329</v>
      </c>
      <c r="CS46" s="621"/>
      <c r="CT46" s="621"/>
      <c r="CU46" s="621"/>
      <c r="CV46" s="621"/>
      <c r="CW46" s="621"/>
      <c r="CX46" s="621"/>
      <c r="CY46" s="622"/>
      <c r="CZ46" s="623">
        <v>15</v>
      </c>
      <c r="DA46" s="624"/>
      <c r="DB46" s="624"/>
      <c r="DC46" s="625"/>
      <c r="DD46" s="626">
        <v>286429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123510</v>
      </c>
      <c r="CS47" s="639"/>
      <c r="CT47" s="639"/>
      <c r="CU47" s="639"/>
      <c r="CV47" s="639"/>
      <c r="CW47" s="639"/>
      <c r="CX47" s="639"/>
      <c r="CY47" s="640"/>
      <c r="CZ47" s="623">
        <v>1.5</v>
      </c>
      <c r="DA47" s="641"/>
      <c r="DB47" s="641"/>
      <c r="DC47" s="642"/>
      <c r="DD47" s="626">
        <v>100829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v>11971</v>
      </c>
      <c r="CS48" s="621"/>
      <c r="CT48" s="621"/>
      <c r="CU48" s="621"/>
      <c r="CV48" s="621"/>
      <c r="CW48" s="621"/>
      <c r="CX48" s="621"/>
      <c r="CY48" s="622"/>
      <c r="CZ48" s="623">
        <v>0.1</v>
      </c>
      <c r="DA48" s="624"/>
      <c r="DB48" s="624"/>
      <c r="DC48" s="625"/>
      <c r="DD48" s="626">
        <v>11971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8108414</v>
      </c>
      <c r="CS49" s="605"/>
      <c r="CT49" s="605"/>
      <c r="CU49" s="605"/>
      <c r="CV49" s="605"/>
      <c r="CW49" s="605"/>
      <c r="CX49" s="605"/>
      <c r="CY49" s="606"/>
      <c r="CZ49" s="607">
        <v>100</v>
      </c>
      <c r="DA49" s="608"/>
      <c r="DB49" s="608"/>
      <c r="DC49" s="609"/>
      <c r="DD49" s="610">
        <v>4984177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8373</v>
      </c>
      <c r="R7" s="1134"/>
      <c r="S7" s="1134"/>
      <c r="T7" s="1134"/>
      <c r="U7" s="1134"/>
      <c r="V7" s="1134">
        <v>8108</v>
      </c>
      <c r="W7" s="1134"/>
      <c r="X7" s="1134"/>
      <c r="Y7" s="1134"/>
      <c r="Z7" s="1134"/>
      <c r="AA7" s="1134">
        <v>265</v>
      </c>
      <c r="AB7" s="1134"/>
      <c r="AC7" s="1134"/>
      <c r="AD7" s="1134"/>
      <c r="AE7" s="1135"/>
      <c r="AF7" s="1136">
        <v>242</v>
      </c>
      <c r="AG7" s="1137"/>
      <c r="AH7" s="1137"/>
      <c r="AI7" s="1137"/>
      <c r="AJ7" s="1138"/>
      <c r="AK7" s="1120">
        <v>853</v>
      </c>
      <c r="AL7" s="1121"/>
      <c r="AM7" s="1121"/>
      <c r="AN7" s="1121"/>
      <c r="AO7" s="1121"/>
      <c r="AP7" s="1121">
        <v>7431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544</v>
      </c>
      <c r="BT7" s="1125"/>
      <c r="BU7" s="1125"/>
      <c r="BV7" s="1125"/>
      <c r="BW7" s="1125"/>
      <c r="BX7" s="1125"/>
      <c r="BY7" s="1125"/>
      <c r="BZ7" s="1125"/>
      <c r="CA7" s="1125"/>
      <c r="CB7" s="1125"/>
      <c r="CC7" s="1125"/>
      <c r="CD7" s="1125"/>
      <c r="CE7" s="1125"/>
      <c r="CF7" s="1125"/>
      <c r="CG7" s="1126"/>
      <c r="CH7" s="1117">
        <v>0</v>
      </c>
      <c r="CI7" s="1118"/>
      <c r="CJ7" s="1118"/>
      <c r="CK7" s="1118"/>
      <c r="CL7" s="1119"/>
      <c r="CM7" s="1117">
        <v>10</v>
      </c>
      <c r="CN7" s="1118"/>
      <c r="CO7" s="1118"/>
      <c r="CP7" s="1118"/>
      <c r="CQ7" s="1119"/>
      <c r="CR7" s="1117">
        <v>7</v>
      </c>
      <c r="CS7" s="1118"/>
      <c r="CT7" s="1118"/>
      <c r="CU7" s="1118"/>
      <c r="CV7" s="1119"/>
      <c r="CW7" s="1117" t="s">
        <v>537</v>
      </c>
      <c r="CX7" s="1118"/>
      <c r="CY7" s="1118"/>
      <c r="CZ7" s="1118"/>
      <c r="DA7" s="1119"/>
      <c r="DB7" s="1117" t="s">
        <v>537</v>
      </c>
      <c r="DC7" s="1118"/>
      <c r="DD7" s="1118"/>
      <c r="DE7" s="1118"/>
      <c r="DF7" s="1119"/>
      <c r="DG7" s="1117" t="s">
        <v>537</v>
      </c>
      <c r="DH7" s="1118"/>
      <c r="DI7" s="1118"/>
      <c r="DJ7" s="1118"/>
      <c r="DK7" s="1119"/>
      <c r="DL7" s="1117" t="s">
        <v>537</v>
      </c>
      <c r="DM7" s="1118"/>
      <c r="DN7" s="1118"/>
      <c r="DO7" s="1118"/>
      <c r="DP7" s="1119"/>
      <c r="DQ7" s="1117" t="s">
        <v>537</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545</v>
      </c>
      <c r="BT8" s="1044"/>
      <c r="BU8" s="1044"/>
      <c r="BV8" s="1044"/>
      <c r="BW8" s="1044"/>
      <c r="BX8" s="1044"/>
      <c r="BY8" s="1044"/>
      <c r="BZ8" s="1044"/>
      <c r="CA8" s="1044"/>
      <c r="CB8" s="1044"/>
      <c r="CC8" s="1044"/>
      <c r="CD8" s="1044"/>
      <c r="CE8" s="1044"/>
      <c r="CF8" s="1044"/>
      <c r="CG8" s="1045"/>
      <c r="CH8" s="1018">
        <v>12</v>
      </c>
      <c r="CI8" s="1019"/>
      <c r="CJ8" s="1019"/>
      <c r="CK8" s="1019"/>
      <c r="CL8" s="1020"/>
      <c r="CM8" s="1018">
        <v>8</v>
      </c>
      <c r="CN8" s="1019"/>
      <c r="CO8" s="1019"/>
      <c r="CP8" s="1019"/>
      <c r="CQ8" s="1020"/>
      <c r="CR8" s="1018">
        <v>5</v>
      </c>
      <c r="CS8" s="1019"/>
      <c r="CT8" s="1019"/>
      <c r="CU8" s="1019"/>
      <c r="CV8" s="1020"/>
      <c r="CW8" s="1018">
        <v>26</v>
      </c>
      <c r="CX8" s="1019"/>
      <c r="CY8" s="1019"/>
      <c r="CZ8" s="1019"/>
      <c r="DA8" s="1020"/>
      <c r="DB8" s="1018">
        <v>20</v>
      </c>
      <c r="DC8" s="1019"/>
      <c r="DD8" s="1019"/>
      <c r="DE8" s="1019"/>
      <c r="DF8" s="1020"/>
      <c r="DG8" s="1018" t="s">
        <v>537</v>
      </c>
      <c r="DH8" s="1019"/>
      <c r="DI8" s="1019"/>
      <c r="DJ8" s="1019"/>
      <c r="DK8" s="1020"/>
      <c r="DL8" s="1018" t="s">
        <v>537</v>
      </c>
      <c r="DM8" s="1019"/>
      <c r="DN8" s="1019"/>
      <c r="DO8" s="1019"/>
      <c r="DP8" s="1020"/>
      <c r="DQ8" s="1018" t="s">
        <v>537</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8373</v>
      </c>
      <c r="R23" s="1098"/>
      <c r="S23" s="1098"/>
      <c r="T23" s="1098"/>
      <c r="U23" s="1098"/>
      <c r="V23" s="1098">
        <v>8108</v>
      </c>
      <c r="W23" s="1098"/>
      <c r="X23" s="1098"/>
      <c r="Y23" s="1098"/>
      <c r="Z23" s="1098"/>
      <c r="AA23" s="1098">
        <v>265</v>
      </c>
      <c r="AB23" s="1098"/>
      <c r="AC23" s="1098"/>
      <c r="AD23" s="1098"/>
      <c r="AE23" s="1099"/>
      <c r="AF23" s="1100">
        <v>242</v>
      </c>
      <c r="AG23" s="1098"/>
      <c r="AH23" s="1098"/>
      <c r="AI23" s="1098"/>
      <c r="AJ23" s="1101"/>
      <c r="AK23" s="1102"/>
      <c r="AL23" s="1103"/>
      <c r="AM23" s="1103"/>
      <c r="AN23" s="1103"/>
      <c r="AO23" s="1103"/>
      <c r="AP23" s="1098">
        <v>7431</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1220</v>
      </c>
      <c r="R28" s="1083"/>
      <c r="S28" s="1083"/>
      <c r="T28" s="1083"/>
      <c r="U28" s="1083"/>
      <c r="V28" s="1083">
        <v>1220</v>
      </c>
      <c r="W28" s="1083"/>
      <c r="X28" s="1083"/>
      <c r="Y28" s="1083"/>
      <c r="Z28" s="1083"/>
      <c r="AA28" s="1083">
        <v>1</v>
      </c>
      <c r="AB28" s="1083"/>
      <c r="AC28" s="1083"/>
      <c r="AD28" s="1083"/>
      <c r="AE28" s="1084"/>
      <c r="AF28" s="1085">
        <v>1</v>
      </c>
      <c r="AG28" s="1083"/>
      <c r="AH28" s="1083"/>
      <c r="AI28" s="1083"/>
      <c r="AJ28" s="1086"/>
      <c r="AK28" s="1087">
        <v>70</v>
      </c>
      <c r="AL28" s="1075"/>
      <c r="AM28" s="1075"/>
      <c r="AN28" s="1075"/>
      <c r="AO28" s="1075"/>
      <c r="AP28" s="1075" t="s">
        <v>537</v>
      </c>
      <c r="AQ28" s="1075"/>
      <c r="AR28" s="1075"/>
      <c r="AS28" s="1075"/>
      <c r="AT28" s="1075"/>
      <c r="AU28" s="1075" t="s">
        <v>537</v>
      </c>
      <c r="AV28" s="1075"/>
      <c r="AW28" s="1075"/>
      <c r="AX28" s="1075"/>
      <c r="AY28" s="1075"/>
      <c r="AZ28" s="1076" t="s">
        <v>537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647</v>
      </c>
      <c r="R29" s="1073"/>
      <c r="S29" s="1073"/>
      <c r="T29" s="1073"/>
      <c r="U29" s="1073"/>
      <c r="V29" s="1073">
        <v>634</v>
      </c>
      <c r="W29" s="1073"/>
      <c r="X29" s="1073"/>
      <c r="Y29" s="1073"/>
      <c r="Z29" s="1073"/>
      <c r="AA29" s="1073">
        <v>13</v>
      </c>
      <c r="AB29" s="1073"/>
      <c r="AC29" s="1073"/>
      <c r="AD29" s="1073"/>
      <c r="AE29" s="1074"/>
      <c r="AF29" s="1048">
        <v>13</v>
      </c>
      <c r="AG29" s="1049"/>
      <c r="AH29" s="1049"/>
      <c r="AI29" s="1049"/>
      <c r="AJ29" s="1050"/>
      <c r="AK29" s="1009">
        <v>106</v>
      </c>
      <c r="AL29" s="1000"/>
      <c r="AM29" s="1000"/>
      <c r="AN29" s="1000"/>
      <c r="AO29" s="1000"/>
      <c r="AP29" s="1000" t="s">
        <v>537</v>
      </c>
      <c r="AQ29" s="1000"/>
      <c r="AR29" s="1000"/>
      <c r="AS29" s="1000"/>
      <c r="AT29" s="1000"/>
      <c r="AU29" s="1000" t="s">
        <v>537</v>
      </c>
      <c r="AV29" s="1000"/>
      <c r="AW29" s="1000"/>
      <c r="AX29" s="1000"/>
      <c r="AY29" s="1000"/>
      <c r="AZ29" s="1071" t="s">
        <v>537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92</v>
      </c>
      <c r="R30" s="1073"/>
      <c r="S30" s="1073"/>
      <c r="T30" s="1073"/>
      <c r="U30" s="1073"/>
      <c r="V30" s="1073">
        <v>90</v>
      </c>
      <c r="W30" s="1073"/>
      <c r="X30" s="1073"/>
      <c r="Y30" s="1073"/>
      <c r="Z30" s="1073"/>
      <c r="AA30" s="1073">
        <v>2</v>
      </c>
      <c r="AB30" s="1073"/>
      <c r="AC30" s="1073"/>
      <c r="AD30" s="1073"/>
      <c r="AE30" s="1074"/>
      <c r="AF30" s="1048">
        <v>2</v>
      </c>
      <c r="AG30" s="1049"/>
      <c r="AH30" s="1049"/>
      <c r="AI30" s="1049"/>
      <c r="AJ30" s="1050"/>
      <c r="AK30" s="1009">
        <v>31</v>
      </c>
      <c r="AL30" s="1000"/>
      <c r="AM30" s="1000"/>
      <c r="AN30" s="1000"/>
      <c r="AO30" s="1000"/>
      <c r="AP30" s="1000" t="s">
        <v>537</v>
      </c>
      <c r="AQ30" s="1000"/>
      <c r="AR30" s="1000"/>
      <c r="AS30" s="1000"/>
      <c r="AT30" s="1000"/>
      <c r="AU30" s="1000" t="s">
        <v>537</v>
      </c>
      <c r="AV30" s="1000"/>
      <c r="AW30" s="1000"/>
      <c r="AX30" s="1000"/>
      <c r="AY30" s="1000"/>
      <c r="AZ30" s="1071" t="s">
        <v>537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2615</v>
      </c>
      <c r="R31" s="1073"/>
      <c r="S31" s="1073"/>
      <c r="T31" s="1073"/>
      <c r="U31" s="1073"/>
      <c r="V31" s="1073">
        <v>2529</v>
      </c>
      <c r="W31" s="1073"/>
      <c r="X31" s="1073"/>
      <c r="Y31" s="1073"/>
      <c r="Z31" s="1073"/>
      <c r="AA31" s="1073">
        <v>86</v>
      </c>
      <c r="AB31" s="1073"/>
      <c r="AC31" s="1073"/>
      <c r="AD31" s="1073"/>
      <c r="AE31" s="1074"/>
      <c r="AF31" s="1048">
        <v>86</v>
      </c>
      <c r="AG31" s="1049"/>
      <c r="AH31" s="1049"/>
      <c r="AI31" s="1049"/>
      <c r="AJ31" s="1050"/>
      <c r="AK31" s="1009">
        <v>778</v>
      </c>
      <c r="AL31" s="1000"/>
      <c r="AM31" s="1000"/>
      <c r="AN31" s="1000"/>
      <c r="AO31" s="1000"/>
      <c r="AP31" s="1000" t="s">
        <v>537</v>
      </c>
      <c r="AQ31" s="1000"/>
      <c r="AR31" s="1000"/>
      <c r="AS31" s="1000"/>
      <c r="AT31" s="1000"/>
      <c r="AU31" s="1000" t="s">
        <v>537</v>
      </c>
      <c r="AV31" s="1000"/>
      <c r="AW31" s="1000"/>
      <c r="AX31" s="1000"/>
      <c r="AY31" s="1000"/>
      <c r="AZ31" s="1071" t="s">
        <v>537</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504</v>
      </c>
      <c r="R32" s="1073"/>
      <c r="S32" s="1073"/>
      <c r="T32" s="1073"/>
      <c r="U32" s="1073"/>
      <c r="V32" s="1073">
        <v>496</v>
      </c>
      <c r="W32" s="1073"/>
      <c r="X32" s="1073"/>
      <c r="Y32" s="1073"/>
      <c r="Z32" s="1073"/>
      <c r="AA32" s="1073">
        <v>8</v>
      </c>
      <c r="AB32" s="1073"/>
      <c r="AC32" s="1073"/>
      <c r="AD32" s="1073"/>
      <c r="AE32" s="1074"/>
      <c r="AF32" s="1048">
        <v>8</v>
      </c>
      <c r="AG32" s="1049"/>
      <c r="AH32" s="1049"/>
      <c r="AI32" s="1049"/>
      <c r="AJ32" s="1050"/>
      <c r="AK32" s="1009">
        <v>64</v>
      </c>
      <c r="AL32" s="1000"/>
      <c r="AM32" s="1000"/>
      <c r="AN32" s="1000"/>
      <c r="AO32" s="1000"/>
      <c r="AP32" s="1000" t="s">
        <v>538</v>
      </c>
      <c r="AQ32" s="1000"/>
      <c r="AR32" s="1000"/>
      <c r="AS32" s="1000"/>
      <c r="AT32" s="1000"/>
      <c r="AU32" s="1000" t="s">
        <v>537</v>
      </c>
      <c r="AV32" s="1000"/>
      <c r="AW32" s="1000"/>
      <c r="AX32" s="1000"/>
      <c r="AY32" s="1000"/>
      <c r="AZ32" s="1071" t="s">
        <v>537</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385</v>
      </c>
      <c r="C33" s="1067"/>
      <c r="D33" s="1067"/>
      <c r="E33" s="1067"/>
      <c r="F33" s="1067"/>
      <c r="G33" s="1067"/>
      <c r="H33" s="1067"/>
      <c r="I33" s="1067"/>
      <c r="J33" s="1067"/>
      <c r="K33" s="1067"/>
      <c r="L33" s="1067"/>
      <c r="M33" s="1067"/>
      <c r="N33" s="1067"/>
      <c r="O33" s="1067"/>
      <c r="P33" s="1068"/>
      <c r="Q33" s="1072">
        <v>805</v>
      </c>
      <c r="R33" s="1073"/>
      <c r="S33" s="1073"/>
      <c r="T33" s="1073"/>
      <c r="U33" s="1073"/>
      <c r="V33" s="1073">
        <v>898</v>
      </c>
      <c r="W33" s="1073"/>
      <c r="X33" s="1073"/>
      <c r="Y33" s="1073"/>
      <c r="Z33" s="1073"/>
      <c r="AA33" s="1073">
        <v>-93</v>
      </c>
      <c r="AB33" s="1073"/>
      <c r="AC33" s="1073"/>
      <c r="AD33" s="1073"/>
      <c r="AE33" s="1074"/>
      <c r="AF33" s="1048">
        <v>135</v>
      </c>
      <c r="AG33" s="1049"/>
      <c r="AH33" s="1049"/>
      <c r="AI33" s="1049"/>
      <c r="AJ33" s="1050"/>
      <c r="AK33" s="1009">
        <v>347</v>
      </c>
      <c r="AL33" s="1000"/>
      <c r="AM33" s="1000"/>
      <c r="AN33" s="1000"/>
      <c r="AO33" s="1000"/>
      <c r="AP33" s="1000">
        <v>814</v>
      </c>
      <c r="AQ33" s="1000"/>
      <c r="AR33" s="1000"/>
      <c r="AS33" s="1000"/>
      <c r="AT33" s="1000"/>
      <c r="AU33" s="1000">
        <v>651</v>
      </c>
      <c r="AV33" s="1000"/>
      <c r="AW33" s="1000"/>
      <c r="AX33" s="1000"/>
      <c r="AY33" s="1000"/>
      <c r="AZ33" s="1071" t="s">
        <v>537</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461</v>
      </c>
      <c r="R34" s="1073"/>
      <c r="S34" s="1073"/>
      <c r="T34" s="1073"/>
      <c r="U34" s="1073"/>
      <c r="V34" s="1073">
        <v>429</v>
      </c>
      <c r="W34" s="1073"/>
      <c r="X34" s="1073"/>
      <c r="Y34" s="1073"/>
      <c r="Z34" s="1073"/>
      <c r="AA34" s="1073">
        <v>32</v>
      </c>
      <c r="AB34" s="1073"/>
      <c r="AC34" s="1073"/>
      <c r="AD34" s="1073"/>
      <c r="AE34" s="1074"/>
      <c r="AF34" s="1048">
        <v>24</v>
      </c>
      <c r="AG34" s="1049"/>
      <c r="AH34" s="1049"/>
      <c r="AI34" s="1049"/>
      <c r="AJ34" s="1050"/>
      <c r="AK34" s="1009">
        <v>63</v>
      </c>
      <c r="AL34" s="1000"/>
      <c r="AM34" s="1000"/>
      <c r="AN34" s="1000"/>
      <c r="AO34" s="1000"/>
      <c r="AP34" s="1000">
        <v>682</v>
      </c>
      <c r="AQ34" s="1000"/>
      <c r="AR34" s="1000"/>
      <c r="AS34" s="1000"/>
      <c r="AT34" s="1000"/>
      <c r="AU34" s="1000">
        <v>305</v>
      </c>
      <c r="AV34" s="1000"/>
      <c r="AW34" s="1000"/>
      <c r="AX34" s="1000"/>
      <c r="AY34" s="1000"/>
      <c r="AZ34" s="1071" t="s">
        <v>537</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389</v>
      </c>
      <c r="C35" s="1067"/>
      <c r="D35" s="1067"/>
      <c r="E35" s="1067"/>
      <c r="F35" s="1067"/>
      <c r="G35" s="1067"/>
      <c r="H35" s="1067"/>
      <c r="I35" s="1067"/>
      <c r="J35" s="1067"/>
      <c r="K35" s="1067"/>
      <c r="L35" s="1067"/>
      <c r="M35" s="1067"/>
      <c r="N35" s="1067"/>
      <c r="O35" s="1067"/>
      <c r="P35" s="1068"/>
      <c r="Q35" s="1072">
        <v>153</v>
      </c>
      <c r="R35" s="1073"/>
      <c r="S35" s="1073"/>
      <c r="T35" s="1073"/>
      <c r="U35" s="1073"/>
      <c r="V35" s="1073">
        <v>140</v>
      </c>
      <c r="W35" s="1073"/>
      <c r="X35" s="1073"/>
      <c r="Y35" s="1073"/>
      <c r="Z35" s="1073"/>
      <c r="AA35" s="1073">
        <v>13</v>
      </c>
      <c r="AB35" s="1073"/>
      <c r="AC35" s="1073"/>
      <c r="AD35" s="1073"/>
      <c r="AE35" s="1074"/>
      <c r="AF35" s="1048">
        <v>13</v>
      </c>
      <c r="AG35" s="1049"/>
      <c r="AH35" s="1049"/>
      <c r="AI35" s="1049"/>
      <c r="AJ35" s="1050"/>
      <c r="AK35" s="1009">
        <v>73</v>
      </c>
      <c r="AL35" s="1000"/>
      <c r="AM35" s="1000"/>
      <c r="AN35" s="1000"/>
      <c r="AO35" s="1000"/>
      <c r="AP35" s="1000">
        <v>81</v>
      </c>
      <c r="AQ35" s="1000"/>
      <c r="AR35" s="1000"/>
      <c r="AS35" s="1000"/>
      <c r="AT35" s="1000"/>
      <c r="AU35" s="1000">
        <v>81</v>
      </c>
      <c r="AV35" s="1000"/>
      <c r="AW35" s="1000"/>
      <c r="AX35" s="1000"/>
      <c r="AY35" s="1000"/>
      <c r="AZ35" s="1071" t="s">
        <v>538</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282</v>
      </c>
      <c r="AG63" s="988"/>
      <c r="AH63" s="988"/>
      <c r="AI63" s="988"/>
      <c r="AJ63" s="1059"/>
      <c r="AK63" s="1060"/>
      <c r="AL63" s="992"/>
      <c r="AM63" s="992"/>
      <c r="AN63" s="992"/>
      <c r="AO63" s="992"/>
      <c r="AP63" s="988">
        <v>1577</v>
      </c>
      <c r="AQ63" s="988"/>
      <c r="AR63" s="988"/>
      <c r="AS63" s="988"/>
      <c r="AT63" s="988"/>
      <c r="AU63" s="988">
        <v>1037</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536</v>
      </c>
      <c r="C68" s="1015"/>
      <c r="D68" s="1015"/>
      <c r="E68" s="1015"/>
      <c r="F68" s="1015"/>
      <c r="G68" s="1015"/>
      <c r="H68" s="1015"/>
      <c r="I68" s="1015"/>
      <c r="J68" s="1015"/>
      <c r="K68" s="1015"/>
      <c r="L68" s="1015"/>
      <c r="M68" s="1015"/>
      <c r="N68" s="1015"/>
      <c r="O68" s="1015"/>
      <c r="P68" s="1016"/>
      <c r="Q68" s="1017">
        <v>6063</v>
      </c>
      <c r="R68" s="1011"/>
      <c r="S68" s="1011"/>
      <c r="T68" s="1011"/>
      <c r="U68" s="1011"/>
      <c r="V68" s="1011">
        <v>5978</v>
      </c>
      <c r="W68" s="1011"/>
      <c r="X68" s="1011"/>
      <c r="Y68" s="1011"/>
      <c r="Z68" s="1011"/>
      <c r="AA68" s="1011">
        <v>84</v>
      </c>
      <c r="AB68" s="1011"/>
      <c r="AC68" s="1011"/>
      <c r="AD68" s="1011"/>
      <c r="AE68" s="1011"/>
      <c r="AF68" s="1011">
        <v>84</v>
      </c>
      <c r="AG68" s="1011"/>
      <c r="AH68" s="1011"/>
      <c r="AI68" s="1011"/>
      <c r="AJ68" s="1011"/>
      <c r="AK68" s="1011" t="s">
        <v>537</v>
      </c>
      <c r="AL68" s="1011"/>
      <c r="AM68" s="1011"/>
      <c r="AN68" s="1011"/>
      <c r="AO68" s="1011"/>
      <c r="AP68" s="1011">
        <v>222</v>
      </c>
      <c r="AQ68" s="1011"/>
      <c r="AR68" s="1011"/>
      <c r="AS68" s="1011"/>
      <c r="AT68" s="1011"/>
      <c r="AU68" s="1011" t="s">
        <v>537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539</v>
      </c>
      <c r="C69" s="1004"/>
      <c r="D69" s="1004"/>
      <c r="E69" s="1004"/>
      <c r="F69" s="1004"/>
      <c r="G69" s="1004"/>
      <c r="H69" s="1004"/>
      <c r="I69" s="1004"/>
      <c r="J69" s="1004"/>
      <c r="K69" s="1004"/>
      <c r="L69" s="1004"/>
      <c r="M69" s="1004"/>
      <c r="N69" s="1004"/>
      <c r="O69" s="1004"/>
      <c r="P69" s="1005"/>
      <c r="Q69" s="1006">
        <v>2834</v>
      </c>
      <c r="R69" s="1000"/>
      <c r="S69" s="1000"/>
      <c r="T69" s="1000"/>
      <c r="U69" s="1000"/>
      <c r="V69" s="1000">
        <v>2694</v>
      </c>
      <c r="W69" s="1000"/>
      <c r="X69" s="1000"/>
      <c r="Y69" s="1000"/>
      <c r="Z69" s="1000"/>
      <c r="AA69" s="1000">
        <v>140</v>
      </c>
      <c r="AB69" s="1000"/>
      <c r="AC69" s="1000"/>
      <c r="AD69" s="1000"/>
      <c r="AE69" s="1000"/>
      <c r="AF69" s="1000">
        <v>140</v>
      </c>
      <c r="AG69" s="1000"/>
      <c r="AH69" s="1000"/>
      <c r="AI69" s="1000"/>
      <c r="AJ69" s="1000"/>
      <c r="AK69" s="1000" t="s">
        <v>540</v>
      </c>
      <c r="AL69" s="1000"/>
      <c r="AM69" s="1000"/>
      <c r="AN69" s="1000"/>
      <c r="AO69" s="1000"/>
      <c r="AP69" s="1000">
        <v>1701</v>
      </c>
      <c r="AQ69" s="1000"/>
      <c r="AR69" s="1000"/>
      <c r="AS69" s="1000"/>
      <c r="AT69" s="1000"/>
      <c r="AU69" s="1000" t="s">
        <v>537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541</v>
      </c>
      <c r="C70" s="1004"/>
      <c r="D70" s="1004"/>
      <c r="E70" s="1004"/>
      <c r="F70" s="1004"/>
      <c r="G70" s="1004"/>
      <c r="H70" s="1004"/>
      <c r="I70" s="1004"/>
      <c r="J70" s="1004"/>
      <c r="K70" s="1004"/>
      <c r="L70" s="1004"/>
      <c r="M70" s="1004"/>
      <c r="N70" s="1004"/>
      <c r="O70" s="1004"/>
      <c r="P70" s="1005"/>
      <c r="Q70" s="1006">
        <v>265</v>
      </c>
      <c r="R70" s="1000"/>
      <c r="S70" s="1000"/>
      <c r="T70" s="1000"/>
      <c r="U70" s="1000"/>
      <c r="V70" s="1000">
        <v>206</v>
      </c>
      <c r="W70" s="1000"/>
      <c r="X70" s="1000"/>
      <c r="Y70" s="1000"/>
      <c r="Z70" s="1000"/>
      <c r="AA70" s="1000">
        <v>431</v>
      </c>
      <c r="AB70" s="1000"/>
      <c r="AC70" s="1000"/>
      <c r="AD70" s="1000"/>
      <c r="AE70" s="1000"/>
      <c r="AF70" s="1000">
        <v>431</v>
      </c>
      <c r="AG70" s="1000"/>
      <c r="AH70" s="1000"/>
      <c r="AI70" s="1000"/>
      <c r="AJ70" s="1000"/>
      <c r="AK70" s="1000" t="s">
        <v>537</v>
      </c>
      <c r="AL70" s="1000"/>
      <c r="AM70" s="1000"/>
      <c r="AN70" s="1000"/>
      <c r="AO70" s="1000"/>
      <c r="AP70" s="1000">
        <v>0</v>
      </c>
      <c r="AQ70" s="1000"/>
      <c r="AR70" s="1000"/>
      <c r="AS70" s="1000"/>
      <c r="AT70" s="1000"/>
      <c r="AU70" s="1000" t="s">
        <v>537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542</v>
      </c>
      <c r="C71" s="1004"/>
      <c r="D71" s="1004"/>
      <c r="E71" s="1004"/>
      <c r="F71" s="1004"/>
      <c r="G71" s="1004"/>
      <c r="H71" s="1004"/>
      <c r="I71" s="1004"/>
      <c r="J71" s="1004"/>
      <c r="K71" s="1004"/>
      <c r="L71" s="1004"/>
      <c r="M71" s="1004"/>
      <c r="N71" s="1004"/>
      <c r="O71" s="1004"/>
      <c r="P71" s="1005"/>
      <c r="Q71" s="1006">
        <v>333</v>
      </c>
      <c r="R71" s="1000"/>
      <c r="S71" s="1000"/>
      <c r="T71" s="1000"/>
      <c r="U71" s="1000"/>
      <c r="V71" s="1000">
        <v>299</v>
      </c>
      <c r="W71" s="1000"/>
      <c r="X71" s="1000"/>
      <c r="Y71" s="1000"/>
      <c r="Z71" s="1000"/>
      <c r="AA71" s="1000">
        <v>35</v>
      </c>
      <c r="AB71" s="1000"/>
      <c r="AC71" s="1000"/>
      <c r="AD71" s="1000"/>
      <c r="AE71" s="1000"/>
      <c r="AF71" s="1000">
        <v>35</v>
      </c>
      <c r="AG71" s="1000"/>
      <c r="AH71" s="1000"/>
      <c r="AI71" s="1000"/>
      <c r="AJ71" s="1000"/>
      <c r="AK71" s="1000" t="s">
        <v>537</v>
      </c>
      <c r="AL71" s="1000"/>
      <c r="AM71" s="1000"/>
      <c r="AN71" s="1000"/>
      <c r="AO71" s="1000"/>
      <c r="AP71" s="1000">
        <v>0</v>
      </c>
      <c r="AQ71" s="1000"/>
      <c r="AR71" s="1000"/>
      <c r="AS71" s="1000"/>
      <c r="AT71" s="1000"/>
      <c r="AU71" s="1000" t="s">
        <v>537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543</v>
      </c>
      <c r="C72" s="1004"/>
      <c r="D72" s="1004"/>
      <c r="E72" s="1004"/>
      <c r="F72" s="1004"/>
      <c r="G72" s="1004"/>
      <c r="H72" s="1004"/>
      <c r="I72" s="1004"/>
      <c r="J72" s="1004"/>
      <c r="K72" s="1004"/>
      <c r="L72" s="1004"/>
      <c r="M72" s="1004"/>
      <c r="N72" s="1004"/>
      <c r="O72" s="1004"/>
      <c r="P72" s="1005"/>
      <c r="Q72" s="1006">
        <v>127</v>
      </c>
      <c r="R72" s="1000"/>
      <c r="S72" s="1000"/>
      <c r="T72" s="1000"/>
      <c r="U72" s="1000"/>
      <c r="V72" s="1000">
        <v>123</v>
      </c>
      <c r="W72" s="1000"/>
      <c r="X72" s="1000"/>
      <c r="Y72" s="1000"/>
      <c r="Z72" s="1000"/>
      <c r="AA72" s="1000">
        <v>4</v>
      </c>
      <c r="AB72" s="1000"/>
      <c r="AC72" s="1000"/>
      <c r="AD72" s="1000"/>
      <c r="AE72" s="1000"/>
      <c r="AF72" s="1000">
        <v>4</v>
      </c>
      <c r="AG72" s="1000"/>
      <c r="AH72" s="1000"/>
      <c r="AI72" s="1000"/>
      <c r="AJ72" s="1000"/>
      <c r="AK72" s="1000" t="s">
        <v>537</v>
      </c>
      <c r="AL72" s="1000"/>
      <c r="AM72" s="1000"/>
      <c r="AN72" s="1000"/>
      <c r="AO72" s="1000"/>
      <c r="AP72" s="1000">
        <v>0</v>
      </c>
      <c r="AQ72" s="1000"/>
      <c r="AR72" s="1000"/>
      <c r="AS72" s="1000"/>
      <c r="AT72" s="1000"/>
      <c r="AU72" s="1000" t="s">
        <v>537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694</v>
      </c>
      <c r="AG88" s="988"/>
      <c r="AH88" s="988"/>
      <c r="AI88" s="988"/>
      <c r="AJ88" s="988"/>
      <c r="AK88" s="992"/>
      <c r="AL88" s="992"/>
      <c r="AM88" s="992"/>
      <c r="AN88" s="992"/>
      <c r="AO88" s="992"/>
      <c r="AP88" s="988">
        <v>1923</v>
      </c>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12</v>
      </c>
      <c r="CS102" s="980"/>
      <c r="CT102" s="980"/>
      <c r="CU102" s="980"/>
      <c r="CV102" s="981"/>
      <c r="CW102" s="979">
        <v>26</v>
      </c>
      <c r="CX102" s="980"/>
      <c r="CY102" s="980"/>
      <c r="CZ102" s="980"/>
      <c r="DA102" s="981"/>
      <c r="DB102" s="979">
        <v>20</v>
      </c>
      <c r="DC102" s="980"/>
      <c r="DD102" s="980"/>
      <c r="DE102" s="980"/>
      <c r="DF102" s="981"/>
      <c r="DG102" s="979" t="s">
        <v>537</v>
      </c>
      <c r="DH102" s="980"/>
      <c r="DI102" s="980"/>
      <c r="DJ102" s="980"/>
      <c r="DK102" s="981"/>
      <c r="DL102" s="979" t="s">
        <v>537</v>
      </c>
      <c r="DM102" s="980"/>
      <c r="DN102" s="980"/>
      <c r="DO102" s="980"/>
      <c r="DP102" s="981"/>
      <c r="DQ102" s="979" t="s">
        <v>537</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777325</v>
      </c>
      <c r="AB110" s="916"/>
      <c r="AC110" s="916"/>
      <c r="AD110" s="916"/>
      <c r="AE110" s="917"/>
      <c r="AF110" s="918">
        <v>679259</v>
      </c>
      <c r="AG110" s="916"/>
      <c r="AH110" s="916"/>
      <c r="AI110" s="916"/>
      <c r="AJ110" s="917"/>
      <c r="AK110" s="918">
        <v>707425</v>
      </c>
      <c r="AL110" s="916"/>
      <c r="AM110" s="916"/>
      <c r="AN110" s="916"/>
      <c r="AO110" s="917"/>
      <c r="AP110" s="919">
        <v>18.7</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6520045</v>
      </c>
      <c r="BR110" s="863"/>
      <c r="BS110" s="863"/>
      <c r="BT110" s="863"/>
      <c r="BU110" s="863"/>
      <c r="BV110" s="863">
        <v>6885598</v>
      </c>
      <c r="BW110" s="863"/>
      <c r="BX110" s="863"/>
      <c r="BY110" s="863"/>
      <c r="BZ110" s="863"/>
      <c r="CA110" s="863">
        <v>7430670</v>
      </c>
      <c r="CB110" s="863"/>
      <c r="CC110" s="863"/>
      <c r="CD110" s="863"/>
      <c r="CE110" s="863"/>
      <c r="CF110" s="887">
        <v>196.2</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2590</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1139632</v>
      </c>
      <c r="BR112" s="835"/>
      <c r="BS112" s="835"/>
      <c r="BT112" s="835"/>
      <c r="BU112" s="835"/>
      <c r="BV112" s="835">
        <v>1043440</v>
      </c>
      <c r="BW112" s="835"/>
      <c r="BX112" s="835"/>
      <c r="BY112" s="835"/>
      <c r="BZ112" s="835"/>
      <c r="CA112" s="835">
        <v>1036740</v>
      </c>
      <c r="CB112" s="835"/>
      <c r="CC112" s="835"/>
      <c r="CD112" s="835"/>
      <c r="CE112" s="835"/>
      <c r="CF112" s="896">
        <v>27.4</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117536</v>
      </c>
      <c r="AB113" s="944"/>
      <c r="AC113" s="944"/>
      <c r="AD113" s="944"/>
      <c r="AE113" s="945"/>
      <c r="AF113" s="946">
        <v>115324</v>
      </c>
      <c r="AG113" s="944"/>
      <c r="AH113" s="944"/>
      <c r="AI113" s="944"/>
      <c r="AJ113" s="945"/>
      <c r="AK113" s="946">
        <v>113160</v>
      </c>
      <c r="AL113" s="944"/>
      <c r="AM113" s="944"/>
      <c r="AN113" s="944"/>
      <c r="AO113" s="945"/>
      <c r="AP113" s="947">
        <v>3</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51500</v>
      </c>
      <c r="BR113" s="835"/>
      <c r="BS113" s="835"/>
      <c r="BT113" s="835"/>
      <c r="BU113" s="835"/>
      <c r="BV113" s="835">
        <v>126700</v>
      </c>
      <c r="BW113" s="835"/>
      <c r="BX113" s="835"/>
      <c r="BY113" s="835"/>
      <c r="BZ113" s="835"/>
      <c r="CA113" s="835" t="s">
        <v>112</v>
      </c>
      <c r="CB113" s="835"/>
      <c r="CC113" s="835"/>
      <c r="CD113" s="835"/>
      <c r="CE113" s="835"/>
      <c r="CF113" s="896" t="s">
        <v>112</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v>332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297469</v>
      </c>
      <c r="BR114" s="835"/>
      <c r="BS114" s="835"/>
      <c r="BT114" s="835"/>
      <c r="BU114" s="835"/>
      <c r="BV114" s="835">
        <v>154470</v>
      </c>
      <c r="BW114" s="835"/>
      <c r="BX114" s="835"/>
      <c r="BY114" s="835"/>
      <c r="BZ114" s="835"/>
      <c r="CA114" s="835">
        <v>53308</v>
      </c>
      <c r="CB114" s="835"/>
      <c r="CC114" s="835"/>
      <c r="CD114" s="835"/>
      <c r="CE114" s="835"/>
      <c r="CF114" s="896">
        <v>1.4</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8481</v>
      </c>
      <c r="AB115" s="944"/>
      <c r="AC115" s="944"/>
      <c r="AD115" s="944"/>
      <c r="AE115" s="945"/>
      <c r="AF115" s="946">
        <v>4779</v>
      </c>
      <c r="AG115" s="944"/>
      <c r="AH115" s="944"/>
      <c r="AI115" s="944"/>
      <c r="AJ115" s="945"/>
      <c r="AK115" s="946">
        <v>3994</v>
      </c>
      <c r="AL115" s="944"/>
      <c r="AM115" s="944"/>
      <c r="AN115" s="944"/>
      <c r="AO115" s="945"/>
      <c r="AP115" s="947">
        <v>0.1</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362</v>
      </c>
      <c r="AB116" s="798"/>
      <c r="AC116" s="798"/>
      <c r="AD116" s="798"/>
      <c r="AE116" s="799"/>
      <c r="AF116" s="800">
        <v>203</v>
      </c>
      <c r="AG116" s="798"/>
      <c r="AH116" s="798"/>
      <c r="AI116" s="798"/>
      <c r="AJ116" s="799"/>
      <c r="AK116" s="800">
        <v>158</v>
      </c>
      <c r="AL116" s="798"/>
      <c r="AM116" s="798"/>
      <c r="AN116" s="798"/>
      <c r="AO116" s="799"/>
      <c r="AP116" s="845">
        <v>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903704</v>
      </c>
      <c r="AB117" s="930"/>
      <c r="AC117" s="930"/>
      <c r="AD117" s="930"/>
      <c r="AE117" s="931"/>
      <c r="AF117" s="932">
        <v>799897</v>
      </c>
      <c r="AG117" s="930"/>
      <c r="AH117" s="930"/>
      <c r="AI117" s="930"/>
      <c r="AJ117" s="931"/>
      <c r="AK117" s="932">
        <v>824737</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8011236</v>
      </c>
      <c r="BR119" s="866"/>
      <c r="BS119" s="866"/>
      <c r="BT119" s="866"/>
      <c r="BU119" s="866"/>
      <c r="BV119" s="866">
        <v>8210208</v>
      </c>
      <c r="BW119" s="866"/>
      <c r="BX119" s="866"/>
      <c r="BY119" s="866"/>
      <c r="BZ119" s="866"/>
      <c r="CA119" s="866">
        <v>8520718</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2590</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5443914</v>
      </c>
      <c r="BR120" s="863"/>
      <c r="BS120" s="863"/>
      <c r="BT120" s="863"/>
      <c r="BU120" s="863"/>
      <c r="BV120" s="863">
        <v>5571716</v>
      </c>
      <c r="BW120" s="863"/>
      <c r="BX120" s="863"/>
      <c r="BY120" s="863"/>
      <c r="BZ120" s="863"/>
      <c r="CA120" s="863">
        <v>5725410</v>
      </c>
      <c r="CB120" s="863"/>
      <c r="CC120" s="863"/>
      <c r="CD120" s="863"/>
      <c r="CE120" s="863"/>
      <c r="CF120" s="887">
        <v>151.19999999999999</v>
      </c>
      <c r="CG120" s="888"/>
      <c r="CH120" s="888"/>
      <c r="CI120" s="888"/>
      <c r="CJ120" s="888"/>
      <c r="CK120" s="889" t="s">
        <v>439</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757253</v>
      </c>
      <c r="DH120" s="863"/>
      <c r="DI120" s="863"/>
      <c r="DJ120" s="863"/>
      <c r="DK120" s="863"/>
      <c r="DL120" s="863">
        <v>687487</v>
      </c>
      <c r="DM120" s="863"/>
      <c r="DN120" s="863"/>
      <c r="DO120" s="863"/>
      <c r="DP120" s="863"/>
      <c r="DQ120" s="863">
        <v>650816</v>
      </c>
      <c r="DR120" s="863"/>
      <c r="DS120" s="863"/>
      <c r="DT120" s="863"/>
      <c r="DU120" s="863"/>
      <c r="DV120" s="864">
        <v>17.2</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191994</v>
      </c>
      <c r="BR121" s="835"/>
      <c r="BS121" s="835"/>
      <c r="BT121" s="835"/>
      <c r="BU121" s="835"/>
      <c r="BV121" s="835">
        <v>173691</v>
      </c>
      <c r="BW121" s="835"/>
      <c r="BX121" s="835"/>
      <c r="BY121" s="835"/>
      <c r="BZ121" s="835"/>
      <c r="CA121" s="835">
        <v>155049</v>
      </c>
      <c r="CB121" s="835"/>
      <c r="CC121" s="835"/>
      <c r="CD121" s="835"/>
      <c r="CE121" s="835"/>
      <c r="CF121" s="896">
        <v>4.0999999999999996</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218827</v>
      </c>
      <c r="DH121" s="835"/>
      <c r="DI121" s="835"/>
      <c r="DJ121" s="835"/>
      <c r="DK121" s="835"/>
      <c r="DL121" s="835">
        <v>234032</v>
      </c>
      <c r="DM121" s="835"/>
      <c r="DN121" s="835"/>
      <c r="DO121" s="835"/>
      <c r="DP121" s="835"/>
      <c r="DQ121" s="835">
        <v>304938</v>
      </c>
      <c r="DR121" s="835"/>
      <c r="DS121" s="835"/>
      <c r="DT121" s="835"/>
      <c r="DU121" s="835"/>
      <c r="DV121" s="812">
        <v>8.1</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5608657</v>
      </c>
      <c r="BR122" s="866"/>
      <c r="BS122" s="866"/>
      <c r="BT122" s="866"/>
      <c r="BU122" s="866"/>
      <c r="BV122" s="866">
        <v>5500863</v>
      </c>
      <c r="BW122" s="866"/>
      <c r="BX122" s="866"/>
      <c r="BY122" s="866"/>
      <c r="BZ122" s="866"/>
      <c r="CA122" s="866">
        <v>5481281</v>
      </c>
      <c r="CB122" s="866"/>
      <c r="CC122" s="866"/>
      <c r="CD122" s="866"/>
      <c r="CE122" s="866"/>
      <c r="CF122" s="867">
        <v>144.69999999999999</v>
      </c>
      <c r="CG122" s="868"/>
      <c r="CH122" s="868"/>
      <c r="CI122" s="868"/>
      <c r="CJ122" s="868"/>
      <c r="CK122" s="890"/>
      <c r="CL122" s="876"/>
      <c r="CM122" s="876"/>
      <c r="CN122" s="876"/>
      <c r="CO122" s="877"/>
      <c r="CP122" s="856" t="s">
        <v>389</v>
      </c>
      <c r="CQ122" s="857"/>
      <c r="CR122" s="857"/>
      <c r="CS122" s="857"/>
      <c r="CT122" s="857"/>
      <c r="CU122" s="857"/>
      <c r="CV122" s="857"/>
      <c r="CW122" s="857"/>
      <c r="CX122" s="857"/>
      <c r="CY122" s="857"/>
      <c r="CZ122" s="857"/>
      <c r="DA122" s="857"/>
      <c r="DB122" s="857"/>
      <c r="DC122" s="857"/>
      <c r="DD122" s="857"/>
      <c r="DE122" s="857"/>
      <c r="DF122" s="858"/>
      <c r="DG122" s="834">
        <v>163552</v>
      </c>
      <c r="DH122" s="835"/>
      <c r="DI122" s="835"/>
      <c r="DJ122" s="835"/>
      <c r="DK122" s="835"/>
      <c r="DL122" s="835">
        <v>121921</v>
      </c>
      <c r="DM122" s="835"/>
      <c r="DN122" s="835"/>
      <c r="DO122" s="835"/>
      <c r="DP122" s="835"/>
      <c r="DQ122" s="835">
        <v>80986</v>
      </c>
      <c r="DR122" s="835"/>
      <c r="DS122" s="835"/>
      <c r="DT122" s="835"/>
      <c r="DU122" s="835"/>
      <c r="DV122" s="812">
        <v>2.1</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443</v>
      </c>
      <c r="BP123" s="899"/>
      <c r="BQ123" s="853">
        <v>11244565</v>
      </c>
      <c r="BR123" s="854"/>
      <c r="BS123" s="854"/>
      <c r="BT123" s="854"/>
      <c r="BU123" s="854"/>
      <c r="BV123" s="854">
        <v>11246270</v>
      </c>
      <c r="BW123" s="854"/>
      <c r="BX123" s="854"/>
      <c r="BY123" s="854"/>
      <c r="BZ123" s="854"/>
      <c r="CA123" s="854">
        <v>11361740</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2896</v>
      </c>
      <c r="AB126" s="798"/>
      <c r="AC126" s="798"/>
      <c r="AD126" s="798"/>
      <c r="AE126" s="799"/>
      <c r="AF126" s="800">
        <v>314</v>
      </c>
      <c r="AG126" s="798"/>
      <c r="AH126" s="798"/>
      <c r="AI126" s="798"/>
      <c r="AJ126" s="799"/>
      <c r="AK126" s="800">
        <v>290</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5585</v>
      </c>
      <c r="AB127" s="798"/>
      <c r="AC127" s="798"/>
      <c r="AD127" s="798"/>
      <c r="AE127" s="799"/>
      <c r="AF127" s="800">
        <v>4465</v>
      </c>
      <c r="AG127" s="798"/>
      <c r="AH127" s="798"/>
      <c r="AI127" s="798"/>
      <c r="AJ127" s="799"/>
      <c r="AK127" s="800">
        <v>3704</v>
      </c>
      <c r="AL127" s="798"/>
      <c r="AM127" s="798"/>
      <c r="AN127" s="798"/>
      <c r="AO127" s="799"/>
      <c r="AP127" s="845">
        <v>0.1</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47767</v>
      </c>
      <c r="AB128" s="819"/>
      <c r="AC128" s="819"/>
      <c r="AD128" s="819"/>
      <c r="AE128" s="820"/>
      <c r="AF128" s="821">
        <v>70724</v>
      </c>
      <c r="AG128" s="819"/>
      <c r="AH128" s="819"/>
      <c r="AI128" s="819"/>
      <c r="AJ128" s="820"/>
      <c r="AK128" s="821">
        <v>71595</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4494326</v>
      </c>
      <c r="AB129" s="798"/>
      <c r="AC129" s="798"/>
      <c r="AD129" s="798"/>
      <c r="AE129" s="799"/>
      <c r="AF129" s="800">
        <v>4468908</v>
      </c>
      <c r="AG129" s="798"/>
      <c r="AH129" s="798"/>
      <c r="AI129" s="798"/>
      <c r="AJ129" s="799"/>
      <c r="AK129" s="800">
        <v>4377422</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700336</v>
      </c>
      <c r="AB130" s="798"/>
      <c r="AC130" s="798"/>
      <c r="AD130" s="798"/>
      <c r="AE130" s="799"/>
      <c r="AF130" s="800">
        <v>614676</v>
      </c>
      <c r="AG130" s="798"/>
      <c r="AH130" s="798"/>
      <c r="AI130" s="798"/>
      <c r="AJ130" s="799"/>
      <c r="AK130" s="800">
        <v>589784</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3.7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3793990</v>
      </c>
      <c r="AB131" s="781"/>
      <c r="AC131" s="781"/>
      <c r="AD131" s="781"/>
      <c r="AE131" s="782"/>
      <c r="AF131" s="783">
        <v>3854232</v>
      </c>
      <c r="AG131" s="781"/>
      <c r="AH131" s="781"/>
      <c r="AI131" s="781"/>
      <c r="AJ131" s="782"/>
      <c r="AK131" s="783">
        <v>3787638</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4.1012496079999998</v>
      </c>
      <c r="AB132" s="761"/>
      <c r="AC132" s="761"/>
      <c r="AD132" s="761"/>
      <c r="AE132" s="762"/>
      <c r="AF132" s="763">
        <v>2.9706826159999999</v>
      </c>
      <c r="AG132" s="761"/>
      <c r="AH132" s="761"/>
      <c r="AI132" s="761"/>
      <c r="AJ132" s="762"/>
      <c r="AK132" s="763">
        <v>4.3129253639999998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4.7</v>
      </c>
      <c r="AB133" s="740"/>
      <c r="AC133" s="740"/>
      <c r="AD133" s="740"/>
      <c r="AE133" s="741"/>
      <c r="AF133" s="739">
        <v>3.9</v>
      </c>
      <c r="AG133" s="740"/>
      <c r="AH133" s="740"/>
      <c r="AI133" s="740"/>
      <c r="AJ133" s="741"/>
      <c r="AK133" s="739">
        <v>3.7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1248199</v>
      </c>
      <c r="L9" s="266">
        <v>200160</v>
      </c>
      <c r="M9" s="267">
        <v>134601</v>
      </c>
      <c r="N9" s="268">
        <v>48.7</v>
      </c>
    </row>
    <row r="10" spans="1:16" x14ac:dyDescent="0.15">
      <c r="A10" s="250"/>
      <c r="B10" s="246"/>
      <c r="C10" s="246"/>
      <c r="D10" s="246"/>
      <c r="E10" s="246"/>
      <c r="F10" s="246"/>
      <c r="G10" s="1166" t="s">
        <v>477</v>
      </c>
      <c r="H10" s="1167"/>
      <c r="I10" s="1167"/>
      <c r="J10" s="1168"/>
      <c r="K10" s="269">
        <v>127596</v>
      </c>
      <c r="L10" s="270">
        <v>20461</v>
      </c>
      <c r="M10" s="271">
        <v>15652</v>
      </c>
      <c r="N10" s="272">
        <v>30.7</v>
      </c>
    </row>
    <row r="11" spans="1:16" ht="13.5" customHeight="1" x14ac:dyDescent="0.15">
      <c r="A11" s="250"/>
      <c r="B11" s="246"/>
      <c r="C11" s="246"/>
      <c r="D11" s="246"/>
      <c r="E11" s="246"/>
      <c r="F11" s="246"/>
      <c r="G11" s="1166" t="s">
        <v>478</v>
      </c>
      <c r="H11" s="1167"/>
      <c r="I11" s="1167"/>
      <c r="J11" s="1168"/>
      <c r="K11" s="269">
        <v>162366</v>
      </c>
      <c r="L11" s="270">
        <v>26037</v>
      </c>
      <c r="M11" s="271">
        <v>22688</v>
      </c>
      <c r="N11" s="272">
        <v>14.8</v>
      </c>
    </row>
    <row r="12" spans="1:16" ht="13.5" customHeight="1" x14ac:dyDescent="0.15">
      <c r="A12" s="250"/>
      <c r="B12" s="246"/>
      <c r="C12" s="246"/>
      <c r="D12" s="246"/>
      <c r="E12" s="246"/>
      <c r="F12" s="246"/>
      <c r="G12" s="1166" t="s">
        <v>479</v>
      </c>
      <c r="H12" s="1167"/>
      <c r="I12" s="1167"/>
      <c r="J12" s="1168"/>
      <c r="K12" s="269" t="s">
        <v>480</v>
      </c>
      <c r="L12" s="270" t="s">
        <v>480</v>
      </c>
      <c r="M12" s="271">
        <v>3308</v>
      </c>
      <c r="N12" s="272" t="s">
        <v>480</v>
      </c>
    </row>
    <row r="13" spans="1:16" ht="13.5" customHeight="1" x14ac:dyDescent="0.15">
      <c r="A13" s="250"/>
      <c r="B13" s="246"/>
      <c r="C13" s="246"/>
      <c r="D13" s="246"/>
      <c r="E13" s="246"/>
      <c r="F13" s="246"/>
      <c r="G13" s="1166" t="s">
        <v>481</v>
      </c>
      <c r="H13" s="1167"/>
      <c r="I13" s="1167"/>
      <c r="J13" s="1168"/>
      <c r="K13" s="269" t="s">
        <v>480</v>
      </c>
      <c r="L13" s="270" t="s">
        <v>480</v>
      </c>
      <c r="M13" s="271">
        <v>1</v>
      </c>
      <c r="N13" s="272" t="s">
        <v>480</v>
      </c>
    </row>
    <row r="14" spans="1:16" ht="13.5" customHeight="1" x14ac:dyDescent="0.15">
      <c r="A14" s="250"/>
      <c r="B14" s="246"/>
      <c r="C14" s="246"/>
      <c r="D14" s="246"/>
      <c r="E14" s="246"/>
      <c r="F14" s="246"/>
      <c r="G14" s="1166" t="s">
        <v>482</v>
      </c>
      <c r="H14" s="1167"/>
      <c r="I14" s="1167"/>
      <c r="J14" s="1168"/>
      <c r="K14" s="269">
        <v>37246</v>
      </c>
      <c r="L14" s="270">
        <v>5973</v>
      </c>
      <c r="M14" s="271">
        <v>6215</v>
      </c>
      <c r="N14" s="272">
        <v>-3.9</v>
      </c>
    </row>
    <row r="15" spans="1:16" ht="13.5" customHeight="1" x14ac:dyDescent="0.15">
      <c r="A15" s="250"/>
      <c r="B15" s="246"/>
      <c r="C15" s="246"/>
      <c r="D15" s="246"/>
      <c r="E15" s="246"/>
      <c r="F15" s="246"/>
      <c r="G15" s="1166" t="s">
        <v>483</v>
      </c>
      <c r="H15" s="1167"/>
      <c r="I15" s="1167"/>
      <c r="J15" s="1168"/>
      <c r="K15" s="269">
        <v>84468</v>
      </c>
      <c r="L15" s="270">
        <v>13545</v>
      </c>
      <c r="M15" s="271">
        <v>3213</v>
      </c>
      <c r="N15" s="272">
        <v>321.60000000000002</v>
      </c>
    </row>
    <row r="16" spans="1:16" x14ac:dyDescent="0.15">
      <c r="A16" s="250"/>
      <c r="B16" s="246"/>
      <c r="C16" s="246"/>
      <c r="D16" s="246"/>
      <c r="E16" s="246"/>
      <c r="F16" s="246"/>
      <c r="G16" s="1169" t="s">
        <v>484</v>
      </c>
      <c r="H16" s="1170"/>
      <c r="I16" s="1170"/>
      <c r="J16" s="1171"/>
      <c r="K16" s="270">
        <v>-130128</v>
      </c>
      <c r="L16" s="270">
        <v>-20867</v>
      </c>
      <c r="M16" s="271">
        <v>-15018</v>
      </c>
      <c r="N16" s="272">
        <v>38.9</v>
      </c>
    </row>
    <row r="17" spans="1:16" x14ac:dyDescent="0.15">
      <c r="A17" s="250"/>
      <c r="B17" s="246"/>
      <c r="C17" s="246"/>
      <c r="D17" s="246"/>
      <c r="E17" s="246"/>
      <c r="F17" s="246"/>
      <c r="G17" s="1169" t="s">
        <v>170</v>
      </c>
      <c r="H17" s="1170"/>
      <c r="I17" s="1170"/>
      <c r="J17" s="1171"/>
      <c r="K17" s="270">
        <v>1529747</v>
      </c>
      <c r="L17" s="270">
        <v>245309</v>
      </c>
      <c r="M17" s="271">
        <v>170662</v>
      </c>
      <c r="N17" s="272">
        <v>43.7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25.66</v>
      </c>
      <c r="L21" s="283">
        <v>15.35</v>
      </c>
      <c r="M21" s="284">
        <v>10.31</v>
      </c>
      <c r="N21" s="251"/>
      <c r="O21" s="285"/>
      <c r="P21" s="281"/>
    </row>
    <row r="22" spans="1:16" s="286" customFormat="1" x14ac:dyDescent="0.15">
      <c r="A22" s="281"/>
      <c r="B22" s="251"/>
      <c r="C22" s="251"/>
      <c r="D22" s="251"/>
      <c r="E22" s="251"/>
      <c r="F22" s="251"/>
      <c r="G22" s="1163" t="s">
        <v>490</v>
      </c>
      <c r="H22" s="1164"/>
      <c r="I22" s="1164"/>
      <c r="J22" s="1165"/>
      <c r="K22" s="287">
        <v>98</v>
      </c>
      <c r="L22" s="288">
        <v>96.1</v>
      </c>
      <c r="M22" s="289">
        <v>1.9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707425</v>
      </c>
      <c r="L32" s="296">
        <v>113442</v>
      </c>
      <c r="M32" s="297">
        <v>102910</v>
      </c>
      <c r="N32" s="298">
        <v>10.199999999999999</v>
      </c>
    </row>
    <row r="33" spans="1:16" ht="13.5" customHeight="1" x14ac:dyDescent="0.15">
      <c r="A33" s="250"/>
      <c r="B33" s="246"/>
      <c r="C33" s="246"/>
      <c r="D33" s="246"/>
      <c r="E33" s="246"/>
      <c r="F33" s="246"/>
      <c r="G33" s="1154" t="s">
        <v>495</v>
      </c>
      <c r="H33" s="1155"/>
      <c r="I33" s="1155"/>
      <c r="J33" s="1156"/>
      <c r="K33" s="296" t="s">
        <v>480</v>
      </c>
      <c r="L33" s="296" t="s">
        <v>480</v>
      </c>
      <c r="M33" s="297">
        <v>73</v>
      </c>
      <c r="N33" s="298" t="s">
        <v>480</v>
      </c>
    </row>
    <row r="34" spans="1:16" ht="27" customHeight="1" x14ac:dyDescent="0.15">
      <c r="A34" s="250"/>
      <c r="B34" s="246"/>
      <c r="C34" s="246"/>
      <c r="D34" s="246"/>
      <c r="E34" s="246"/>
      <c r="F34" s="246"/>
      <c r="G34" s="1154" t="s">
        <v>496</v>
      </c>
      <c r="H34" s="1155"/>
      <c r="I34" s="1155"/>
      <c r="J34" s="1156"/>
      <c r="K34" s="296" t="s">
        <v>480</v>
      </c>
      <c r="L34" s="296" t="s">
        <v>480</v>
      </c>
      <c r="M34" s="297">
        <v>271</v>
      </c>
      <c r="N34" s="298" t="s">
        <v>480</v>
      </c>
    </row>
    <row r="35" spans="1:16" ht="27" customHeight="1" x14ac:dyDescent="0.15">
      <c r="A35" s="250"/>
      <c r="B35" s="246"/>
      <c r="C35" s="246"/>
      <c r="D35" s="246"/>
      <c r="E35" s="246"/>
      <c r="F35" s="246"/>
      <c r="G35" s="1154" t="s">
        <v>497</v>
      </c>
      <c r="H35" s="1155"/>
      <c r="I35" s="1155"/>
      <c r="J35" s="1156"/>
      <c r="K35" s="296">
        <v>113160</v>
      </c>
      <c r="L35" s="296">
        <v>18146</v>
      </c>
      <c r="M35" s="297">
        <v>22640</v>
      </c>
      <c r="N35" s="298">
        <v>-19.8</v>
      </c>
    </row>
    <row r="36" spans="1:16" ht="27" customHeight="1" x14ac:dyDescent="0.15">
      <c r="A36" s="250"/>
      <c r="B36" s="246"/>
      <c r="C36" s="246"/>
      <c r="D36" s="246"/>
      <c r="E36" s="246"/>
      <c r="F36" s="246"/>
      <c r="G36" s="1154" t="s">
        <v>498</v>
      </c>
      <c r="H36" s="1155"/>
      <c r="I36" s="1155"/>
      <c r="J36" s="1156"/>
      <c r="K36" s="296" t="s">
        <v>480</v>
      </c>
      <c r="L36" s="296" t="s">
        <v>480</v>
      </c>
      <c r="M36" s="297">
        <v>4886</v>
      </c>
      <c r="N36" s="298" t="s">
        <v>480</v>
      </c>
    </row>
    <row r="37" spans="1:16" ht="13.5" customHeight="1" x14ac:dyDescent="0.15">
      <c r="A37" s="250"/>
      <c r="B37" s="246"/>
      <c r="C37" s="246"/>
      <c r="D37" s="246"/>
      <c r="E37" s="246"/>
      <c r="F37" s="246"/>
      <c r="G37" s="1154" t="s">
        <v>499</v>
      </c>
      <c r="H37" s="1155"/>
      <c r="I37" s="1155"/>
      <c r="J37" s="1156"/>
      <c r="K37" s="296">
        <v>3994</v>
      </c>
      <c r="L37" s="296">
        <v>640</v>
      </c>
      <c r="M37" s="297">
        <v>1587</v>
      </c>
      <c r="N37" s="298">
        <v>-59.7</v>
      </c>
    </row>
    <row r="38" spans="1:16" ht="27" customHeight="1" x14ac:dyDescent="0.15">
      <c r="A38" s="250"/>
      <c r="B38" s="246"/>
      <c r="C38" s="246"/>
      <c r="D38" s="246"/>
      <c r="E38" s="246"/>
      <c r="F38" s="246"/>
      <c r="G38" s="1157" t="s">
        <v>500</v>
      </c>
      <c r="H38" s="1158"/>
      <c r="I38" s="1158"/>
      <c r="J38" s="1159"/>
      <c r="K38" s="299">
        <v>158</v>
      </c>
      <c r="L38" s="299">
        <v>25</v>
      </c>
      <c r="M38" s="300">
        <v>17</v>
      </c>
      <c r="N38" s="301">
        <v>47.1</v>
      </c>
      <c r="O38" s="295"/>
    </row>
    <row r="39" spans="1:16" x14ac:dyDescent="0.15">
      <c r="A39" s="250"/>
      <c r="B39" s="246"/>
      <c r="C39" s="246"/>
      <c r="D39" s="246"/>
      <c r="E39" s="246"/>
      <c r="F39" s="246"/>
      <c r="G39" s="1157" t="s">
        <v>501</v>
      </c>
      <c r="H39" s="1158"/>
      <c r="I39" s="1158"/>
      <c r="J39" s="1159"/>
      <c r="K39" s="302">
        <v>-71595</v>
      </c>
      <c r="L39" s="302">
        <v>-11481</v>
      </c>
      <c r="M39" s="303">
        <v>-4567</v>
      </c>
      <c r="N39" s="304">
        <v>151.4</v>
      </c>
      <c r="O39" s="295"/>
    </row>
    <row r="40" spans="1:16" ht="27" customHeight="1" x14ac:dyDescent="0.15">
      <c r="A40" s="250"/>
      <c r="B40" s="246"/>
      <c r="C40" s="246"/>
      <c r="D40" s="246"/>
      <c r="E40" s="246"/>
      <c r="F40" s="246"/>
      <c r="G40" s="1154" t="s">
        <v>502</v>
      </c>
      <c r="H40" s="1155"/>
      <c r="I40" s="1155"/>
      <c r="J40" s="1156"/>
      <c r="K40" s="302">
        <v>-589784</v>
      </c>
      <c r="L40" s="302">
        <v>-94577</v>
      </c>
      <c r="M40" s="303">
        <v>-91042</v>
      </c>
      <c r="N40" s="304">
        <v>3.9</v>
      </c>
      <c r="O40" s="295"/>
    </row>
    <row r="41" spans="1:16" x14ac:dyDescent="0.15">
      <c r="A41" s="250"/>
      <c r="B41" s="246"/>
      <c r="C41" s="246"/>
      <c r="D41" s="246"/>
      <c r="E41" s="246"/>
      <c r="F41" s="246"/>
      <c r="G41" s="1160" t="s">
        <v>281</v>
      </c>
      <c r="H41" s="1161"/>
      <c r="I41" s="1161"/>
      <c r="J41" s="1162"/>
      <c r="K41" s="296">
        <v>163358</v>
      </c>
      <c r="L41" s="302">
        <v>26196</v>
      </c>
      <c r="M41" s="303">
        <v>36776</v>
      </c>
      <c r="N41" s="304">
        <v>-28.8</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1358732</v>
      </c>
      <c r="J51" s="322">
        <v>208299</v>
      </c>
      <c r="K51" s="323">
        <v>5.6</v>
      </c>
      <c r="L51" s="324">
        <v>146641</v>
      </c>
      <c r="M51" s="325">
        <v>0.3</v>
      </c>
      <c r="N51" s="326">
        <v>5.3</v>
      </c>
    </row>
    <row r="52" spans="1:14" x14ac:dyDescent="0.15">
      <c r="A52" s="250"/>
      <c r="B52" s="246"/>
      <c r="C52" s="246"/>
      <c r="D52" s="246"/>
      <c r="E52" s="246"/>
      <c r="F52" s="246"/>
      <c r="G52" s="327"/>
      <c r="H52" s="328" t="s">
        <v>513</v>
      </c>
      <c r="I52" s="329">
        <v>625829</v>
      </c>
      <c r="J52" s="330">
        <v>95942</v>
      </c>
      <c r="K52" s="331">
        <v>-26.2</v>
      </c>
      <c r="L52" s="332">
        <v>68142</v>
      </c>
      <c r="M52" s="333">
        <v>-9.6999999999999993</v>
      </c>
      <c r="N52" s="334">
        <v>-16.5</v>
      </c>
    </row>
    <row r="53" spans="1:14" x14ac:dyDescent="0.15">
      <c r="A53" s="250"/>
      <c r="B53" s="246"/>
      <c r="C53" s="246"/>
      <c r="D53" s="246"/>
      <c r="E53" s="246"/>
      <c r="F53" s="246"/>
      <c r="G53" s="312" t="s">
        <v>514</v>
      </c>
      <c r="H53" s="313"/>
      <c r="I53" s="321">
        <v>1831751</v>
      </c>
      <c r="J53" s="322">
        <v>284257</v>
      </c>
      <c r="K53" s="323">
        <v>36.5</v>
      </c>
      <c r="L53" s="324">
        <v>174587</v>
      </c>
      <c r="M53" s="325">
        <v>19.100000000000001</v>
      </c>
      <c r="N53" s="326">
        <v>17.399999999999999</v>
      </c>
    </row>
    <row r="54" spans="1:14" x14ac:dyDescent="0.15">
      <c r="A54" s="250"/>
      <c r="B54" s="246"/>
      <c r="C54" s="246"/>
      <c r="D54" s="246"/>
      <c r="E54" s="246"/>
      <c r="F54" s="246"/>
      <c r="G54" s="327"/>
      <c r="H54" s="328" t="s">
        <v>513</v>
      </c>
      <c r="I54" s="329">
        <v>895377</v>
      </c>
      <c r="J54" s="330">
        <v>138947</v>
      </c>
      <c r="K54" s="331">
        <v>44.8</v>
      </c>
      <c r="L54" s="332">
        <v>79695</v>
      </c>
      <c r="M54" s="333">
        <v>17</v>
      </c>
      <c r="N54" s="334">
        <v>27.8</v>
      </c>
    </row>
    <row r="55" spans="1:14" x14ac:dyDescent="0.15">
      <c r="A55" s="250"/>
      <c r="B55" s="246"/>
      <c r="C55" s="246"/>
      <c r="D55" s="246"/>
      <c r="E55" s="246"/>
      <c r="F55" s="246"/>
      <c r="G55" s="312" t="s">
        <v>515</v>
      </c>
      <c r="H55" s="313"/>
      <c r="I55" s="321">
        <v>1390711</v>
      </c>
      <c r="J55" s="322">
        <v>217468</v>
      </c>
      <c r="K55" s="323">
        <v>-23.5</v>
      </c>
      <c r="L55" s="324">
        <v>175675</v>
      </c>
      <c r="M55" s="325">
        <v>0.6</v>
      </c>
      <c r="N55" s="326">
        <v>-24.1</v>
      </c>
    </row>
    <row r="56" spans="1:14" x14ac:dyDescent="0.15">
      <c r="A56" s="250"/>
      <c r="B56" s="246"/>
      <c r="C56" s="246"/>
      <c r="D56" s="246"/>
      <c r="E56" s="246"/>
      <c r="F56" s="246"/>
      <c r="G56" s="327"/>
      <c r="H56" s="328" t="s">
        <v>513</v>
      </c>
      <c r="I56" s="329">
        <v>727230</v>
      </c>
      <c r="J56" s="330">
        <v>113719</v>
      </c>
      <c r="K56" s="331">
        <v>-18.2</v>
      </c>
      <c r="L56" s="332">
        <v>87698</v>
      </c>
      <c r="M56" s="333">
        <v>10</v>
      </c>
      <c r="N56" s="334">
        <v>-28.2</v>
      </c>
    </row>
    <row r="57" spans="1:14" x14ac:dyDescent="0.15">
      <c r="A57" s="250"/>
      <c r="B57" s="246"/>
      <c r="C57" s="246"/>
      <c r="D57" s="246"/>
      <c r="E57" s="246"/>
      <c r="F57" s="246"/>
      <c r="G57" s="312" t="s">
        <v>516</v>
      </c>
      <c r="H57" s="313"/>
      <c r="I57" s="321">
        <v>1653146</v>
      </c>
      <c r="J57" s="322">
        <v>261326</v>
      </c>
      <c r="K57" s="323">
        <v>20.2</v>
      </c>
      <c r="L57" s="324">
        <v>162193</v>
      </c>
      <c r="M57" s="325">
        <v>-7.7</v>
      </c>
      <c r="N57" s="326">
        <v>27.9</v>
      </c>
    </row>
    <row r="58" spans="1:14" x14ac:dyDescent="0.15">
      <c r="A58" s="250"/>
      <c r="B58" s="246"/>
      <c r="C58" s="246"/>
      <c r="D58" s="246"/>
      <c r="E58" s="246"/>
      <c r="F58" s="246"/>
      <c r="G58" s="327"/>
      <c r="H58" s="328" t="s">
        <v>513</v>
      </c>
      <c r="I58" s="329">
        <v>1164002</v>
      </c>
      <c r="J58" s="330">
        <v>184003</v>
      </c>
      <c r="K58" s="331">
        <v>61.8</v>
      </c>
      <c r="L58" s="332">
        <v>79985</v>
      </c>
      <c r="M58" s="333">
        <v>-8.8000000000000007</v>
      </c>
      <c r="N58" s="334">
        <v>70.599999999999994</v>
      </c>
    </row>
    <row r="59" spans="1:14" x14ac:dyDescent="0.15">
      <c r="A59" s="250"/>
      <c r="B59" s="246"/>
      <c r="C59" s="246"/>
      <c r="D59" s="246"/>
      <c r="E59" s="246"/>
      <c r="F59" s="246"/>
      <c r="G59" s="312" t="s">
        <v>517</v>
      </c>
      <c r="H59" s="313"/>
      <c r="I59" s="321">
        <v>1583297</v>
      </c>
      <c r="J59" s="322">
        <v>253896</v>
      </c>
      <c r="K59" s="323">
        <v>-2.8</v>
      </c>
      <c r="L59" s="324">
        <v>168868</v>
      </c>
      <c r="M59" s="325">
        <v>4.0999999999999996</v>
      </c>
      <c r="N59" s="326">
        <v>-6.9</v>
      </c>
    </row>
    <row r="60" spans="1:14" x14ac:dyDescent="0.15">
      <c r="A60" s="250"/>
      <c r="B60" s="246"/>
      <c r="C60" s="246"/>
      <c r="D60" s="246"/>
      <c r="E60" s="246"/>
      <c r="F60" s="246"/>
      <c r="G60" s="327"/>
      <c r="H60" s="328" t="s">
        <v>513</v>
      </c>
      <c r="I60" s="335">
        <v>1215329</v>
      </c>
      <c r="J60" s="330">
        <v>194889</v>
      </c>
      <c r="K60" s="331">
        <v>5.9</v>
      </c>
      <c r="L60" s="332">
        <v>79360</v>
      </c>
      <c r="M60" s="333">
        <v>-0.8</v>
      </c>
      <c r="N60" s="334">
        <v>6.7</v>
      </c>
    </row>
    <row r="61" spans="1:14" x14ac:dyDescent="0.15">
      <c r="A61" s="250"/>
      <c r="B61" s="246"/>
      <c r="C61" s="246"/>
      <c r="D61" s="246"/>
      <c r="E61" s="246"/>
      <c r="F61" s="246"/>
      <c r="G61" s="312" t="s">
        <v>518</v>
      </c>
      <c r="H61" s="336"/>
      <c r="I61" s="337">
        <v>1563527</v>
      </c>
      <c r="J61" s="338">
        <v>245049</v>
      </c>
      <c r="K61" s="339">
        <v>7.2</v>
      </c>
      <c r="L61" s="340">
        <v>165593</v>
      </c>
      <c r="M61" s="341">
        <v>3.3</v>
      </c>
      <c r="N61" s="326">
        <v>3.9</v>
      </c>
    </row>
    <row r="62" spans="1:14" x14ac:dyDescent="0.15">
      <c r="A62" s="250"/>
      <c r="B62" s="246"/>
      <c r="C62" s="246"/>
      <c r="D62" s="246"/>
      <c r="E62" s="246"/>
      <c r="F62" s="246"/>
      <c r="G62" s="327"/>
      <c r="H62" s="328" t="s">
        <v>513</v>
      </c>
      <c r="I62" s="329">
        <v>925553</v>
      </c>
      <c r="J62" s="330">
        <v>145500</v>
      </c>
      <c r="K62" s="331">
        <v>13.6</v>
      </c>
      <c r="L62" s="332">
        <v>78976</v>
      </c>
      <c r="M62" s="333">
        <v>1.5</v>
      </c>
      <c r="N62" s="334">
        <v>12.1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13.69</v>
      </c>
      <c r="G47" s="12">
        <v>17.98</v>
      </c>
      <c r="H47" s="12">
        <v>19.25</v>
      </c>
      <c r="I47" s="12">
        <v>21.63</v>
      </c>
      <c r="J47" s="13">
        <v>24.39</v>
      </c>
    </row>
    <row r="48" spans="2:10" ht="57.75" customHeight="1" x14ac:dyDescent="0.15">
      <c r="B48" s="14"/>
      <c r="C48" s="1174" t="s">
        <v>4</v>
      </c>
      <c r="D48" s="1174"/>
      <c r="E48" s="1175"/>
      <c r="F48" s="15">
        <v>5.44</v>
      </c>
      <c r="G48" s="16">
        <v>3.85</v>
      </c>
      <c r="H48" s="16">
        <v>3.94</v>
      </c>
      <c r="I48" s="16">
        <v>4.49</v>
      </c>
      <c r="J48" s="17">
        <v>5.52</v>
      </c>
    </row>
    <row r="49" spans="2:10" ht="57.75" customHeight="1" thickBot="1" x14ac:dyDescent="0.2">
      <c r="B49" s="18"/>
      <c r="C49" s="1176" t="s">
        <v>5</v>
      </c>
      <c r="D49" s="1176"/>
      <c r="E49" s="1177"/>
      <c r="F49" s="19">
        <v>1.99</v>
      </c>
      <c r="G49" s="20">
        <v>2.54</v>
      </c>
      <c r="H49" s="20" t="s">
        <v>525</v>
      </c>
      <c r="I49" s="20">
        <v>2.8</v>
      </c>
      <c r="J49" s="21">
        <v>3.25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526</v>
      </c>
      <c r="D34" s="1184"/>
      <c r="E34" s="1185"/>
      <c r="F34" s="32">
        <v>5.44</v>
      </c>
      <c r="G34" s="33">
        <v>3.84</v>
      </c>
      <c r="H34" s="33">
        <v>3.93</v>
      </c>
      <c r="I34" s="33">
        <v>4.49</v>
      </c>
      <c r="J34" s="34">
        <v>5.52</v>
      </c>
      <c r="K34" s="22"/>
      <c r="L34" s="22"/>
      <c r="M34" s="22"/>
      <c r="N34" s="22"/>
      <c r="O34" s="22"/>
      <c r="P34" s="22"/>
    </row>
    <row r="35" spans="1:16" ht="39" customHeight="1" x14ac:dyDescent="0.15">
      <c r="A35" s="22"/>
      <c r="B35" s="35"/>
      <c r="C35" s="1178" t="s">
        <v>527</v>
      </c>
      <c r="D35" s="1179"/>
      <c r="E35" s="1180"/>
      <c r="F35" s="36">
        <v>7.61</v>
      </c>
      <c r="G35" s="37">
        <v>7.39</v>
      </c>
      <c r="H35" s="37">
        <v>6.69</v>
      </c>
      <c r="I35" s="37">
        <v>4.57</v>
      </c>
      <c r="J35" s="38">
        <v>3.09</v>
      </c>
      <c r="K35" s="22"/>
      <c r="L35" s="22"/>
      <c r="M35" s="22"/>
      <c r="N35" s="22"/>
      <c r="O35" s="22"/>
      <c r="P35" s="22"/>
    </row>
    <row r="36" spans="1:16" ht="39" customHeight="1" x14ac:dyDescent="0.15">
      <c r="A36" s="22"/>
      <c r="B36" s="35"/>
      <c r="C36" s="1178" t="s">
        <v>528</v>
      </c>
      <c r="D36" s="1179"/>
      <c r="E36" s="1180"/>
      <c r="F36" s="36">
        <v>2.98</v>
      </c>
      <c r="G36" s="37">
        <v>3.36</v>
      </c>
      <c r="H36" s="37">
        <v>2.64</v>
      </c>
      <c r="I36" s="37">
        <v>4.1100000000000003</v>
      </c>
      <c r="J36" s="38">
        <v>1.97</v>
      </c>
      <c r="K36" s="22"/>
      <c r="L36" s="22"/>
      <c r="M36" s="22"/>
      <c r="N36" s="22"/>
      <c r="O36" s="22"/>
      <c r="P36" s="22"/>
    </row>
    <row r="37" spans="1:16" ht="39" customHeight="1" x14ac:dyDescent="0.15">
      <c r="A37" s="22"/>
      <c r="B37" s="35"/>
      <c r="C37" s="1178" t="s">
        <v>529</v>
      </c>
      <c r="D37" s="1179"/>
      <c r="E37" s="1180"/>
      <c r="F37" s="36">
        <v>0.46</v>
      </c>
      <c r="G37" s="37">
        <v>0.43</v>
      </c>
      <c r="H37" s="37">
        <v>0.49</v>
      </c>
      <c r="I37" s="37">
        <v>0.57999999999999996</v>
      </c>
      <c r="J37" s="38">
        <v>0.54</v>
      </c>
      <c r="K37" s="22"/>
      <c r="L37" s="22"/>
      <c r="M37" s="22"/>
      <c r="N37" s="22"/>
      <c r="O37" s="22"/>
      <c r="P37" s="22"/>
    </row>
    <row r="38" spans="1:16" ht="39" customHeight="1" x14ac:dyDescent="0.15">
      <c r="A38" s="22"/>
      <c r="B38" s="35"/>
      <c r="C38" s="1178" t="s">
        <v>530</v>
      </c>
      <c r="D38" s="1179"/>
      <c r="E38" s="1180"/>
      <c r="F38" s="36">
        <v>0.2</v>
      </c>
      <c r="G38" s="37">
        <v>0.21</v>
      </c>
      <c r="H38" s="37">
        <v>0.22</v>
      </c>
      <c r="I38" s="37">
        <v>0.26</v>
      </c>
      <c r="J38" s="38">
        <v>0.28999999999999998</v>
      </c>
      <c r="K38" s="22"/>
      <c r="L38" s="22"/>
      <c r="M38" s="22"/>
      <c r="N38" s="22"/>
      <c r="O38" s="22"/>
      <c r="P38" s="22"/>
    </row>
    <row r="39" spans="1:16" ht="39" customHeight="1" x14ac:dyDescent="0.15">
      <c r="A39" s="22"/>
      <c r="B39" s="35"/>
      <c r="C39" s="1178" t="s">
        <v>531</v>
      </c>
      <c r="D39" s="1179"/>
      <c r="E39" s="1180"/>
      <c r="F39" s="36">
        <v>0.01</v>
      </c>
      <c r="G39" s="37">
        <v>0.11</v>
      </c>
      <c r="H39" s="37">
        <v>0.11</v>
      </c>
      <c r="I39" s="37">
        <v>0.26</v>
      </c>
      <c r="J39" s="38">
        <v>0.28999999999999998</v>
      </c>
      <c r="K39" s="22"/>
      <c r="L39" s="22"/>
      <c r="M39" s="22"/>
      <c r="N39" s="22"/>
      <c r="O39" s="22"/>
      <c r="P39" s="22"/>
    </row>
    <row r="40" spans="1:16" ht="39" customHeight="1" x14ac:dyDescent="0.15">
      <c r="A40" s="22"/>
      <c r="B40" s="35"/>
      <c r="C40" s="1178" t="s">
        <v>532</v>
      </c>
      <c r="D40" s="1179"/>
      <c r="E40" s="1180"/>
      <c r="F40" s="36">
        <v>0.18</v>
      </c>
      <c r="G40" s="37">
        <v>0.15</v>
      </c>
      <c r="H40" s="37">
        <v>0.16</v>
      </c>
      <c r="I40" s="37">
        <v>0.17</v>
      </c>
      <c r="J40" s="38">
        <v>0.18</v>
      </c>
      <c r="K40" s="22"/>
      <c r="L40" s="22"/>
      <c r="M40" s="22"/>
      <c r="N40" s="22"/>
      <c r="O40" s="22"/>
      <c r="P40" s="22"/>
    </row>
    <row r="41" spans="1:16" ht="39" customHeight="1" x14ac:dyDescent="0.15">
      <c r="A41" s="22"/>
      <c r="B41" s="35"/>
      <c r="C41" s="1178" t="s">
        <v>533</v>
      </c>
      <c r="D41" s="1179"/>
      <c r="E41" s="1180"/>
      <c r="F41" s="36">
        <v>0.04</v>
      </c>
      <c r="G41" s="37">
        <v>0.05</v>
      </c>
      <c r="H41" s="37">
        <v>0.04</v>
      </c>
      <c r="I41" s="37">
        <v>0.04</v>
      </c>
      <c r="J41" s="38">
        <v>0.04</v>
      </c>
      <c r="K41" s="22"/>
      <c r="L41" s="22"/>
      <c r="M41" s="22"/>
      <c r="N41" s="22"/>
      <c r="O41" s="22"/>
      <c r="P41" s="22"/>
    </row>
    <row r="42" spans="1:16" ht="39" customHeight="1" x14ac:dyDescent="0.15">
      <c r="A42" s="22"/>
      <c r="B42" s="39"/>
      <c r="C42" s="1178" t="s">
        <v>534</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535</v>
      </c>
      <c r="D43" s="1182"/>
      <c r="E43" s="1183"/>
      <c r="F43" s="41">
        <v>1.46</v>
      </c>
      <c r="G43" s="42">
        <v>1.2</v>
      </c>
      <c r="H43" s="42">
        <v>1.25</v>
      </c>
      <c r="I43" s="42">
        <v>0.8</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887</v>
      </c>
      <c r="L45" s="60">
        <v>863</v>
      </c>
      <c r="M45" s="60">
        <v>777</v>
      </c>
      <c r="N45" s="60">
        <v>679</v>
      </c>
      <c r="O45" s="61">
        <v>707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156</v>
      </c>
      <c r="L48" s="64">
        <v>120</v>
      </c>
      <c r="M48" s="64">
        <v>118</v>
      </c>
      <c r="N48" s="64">
        <v>115</v>
      </c>
      <c r="O48" s="65">
        <v>113</v>
      </c>
      <c r="P48" s="48"/>
      <c r="Q48" s="48"/>
      <c r="R48" s="48"/>
      <c r="S48" s="48"/>
      <c r="T48" s="48"/>
      <c r="U48" s="48"/>
    </row>
    <row r="49" spans="1:21" ht="30.75" customHeight="1" x14ac:dyDescent="0.15">
      <c r="A49" s="48"/>
      <c r="B49" s="1196"/>
      <c r="C49" s="1197"/>
      <c r="D49" s="62"/>
      <c r="E49" s="1188" t="s">
        <v>16</v>
      </c>
      <c r="F49" s="1188"/>
      <c r="G49" s="1188"/>
      <c r="H49" s="1188"/>
      <c r="I49" s="1188"/>
      <c r="J49" s="1189"/>
      <c r="K49" s="63">
        <v>27</v>
      </c>
      <c r="L49" s="64">
        <v>19</v>
      </c>
      <c r="M49" s="64" t="s">
        <v>480</v>
      </c>
      <c r="N49" s="64">
        <v>0</v>
      </c>
      <c r="O49" s="65" t="s">
        <v>480</v>
      </c>
      <c r="P49" s="48"/>
      <c r="Q49" s="48"/>
      <c r="R49" s="48"/>
      <c r="S49" s="48"/>
      <c r="T49" s="48"/>
      <c r="U49" s="48"/>
    </row>
    <row r="50" spans="1:21" ht="30.75" customHeight="1" x14ac:dyDescent="0.15">
      <c r="A50" s="48"/>
      <c r="B50" s="1196"/>
      <c r="C50" s="1197"/>
      <c r="D50" s="62"/>
      <c r="E50" s="1188" t="s">
        <v>17</v>
      </c>
      <c r="F50" s="1188"/>
      <c r="G50" s="1188"/>
      <c r="H50" s="1188"/>
      <c r="I50" s="1188"/>
      <c r="J50" s="1189"/>
      <c r="K50" s="63">
        <v>11</v>
      </c>
      <c r="L50" s="64">
        <v>10</v>
      </c>
      <c r="M50" s="64">
        <v>8</v>
      </c>
      <c r="N50" s="64">
        <v>5</v>
      </c>
      <c r="O50" s="65">
        <v>4</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1</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858</v>
      </c>
      <c r="L52" s="64">
        <v>820</v>
      </c>
      <c r="M52" s="64">
        <v>748</v>
      </c>
      <c r="N52" s="64">
        <v>685</v>
      </c>
      <c r="O52" s="65">
        <v>662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223</v>
      </c>
      <c r="L53" s="69">
        <v>193</v>
      </c>
      <c r="M53" s="69">
        <v>155</v>
      </c>
      <c r="N53" s="69">
        <v>114</v>
      </c>
      <c r="O53" s="70">
        <v>162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6965</v>
      </c>
      <c r="J41" s="83">
        <v>6644</v>
      </c>
      <c r="K41" s="83">
        <v>6520</v>
      </c>
      <c r="L41" s="83">
        <v>6886</v>
      </c>
      <c r="M41" s="84">
        <v>7431</v>
      </c>
    </row>
    <row r="42" spans="2:13" ht="27.75" customHeight="1" x14ac:dyDescent="0.15">
      <c r="B42" s="1204"/>
      <c r="C42" s="1205"/>
      <c r="D42" s="85"/>
      <c r="E42" s="1208" t="s">
        <v>26</v>
      </c>
      <c r="F42" s="1208"/>
      <c r="G42" s="1208"/>
      <c r="H42" s="1209"/>
      <c r="I42" s="86">
        <v>8</v>
      </c>
      <c r="J42" s="87">
        <v>5</v>
      </c>
      <c r="K42" s="87">
        <v>3</v>
      </c>
      <c r="L42" s="87" t="s">
        <v>480</v>
      </c>
      <c r="M42" s="88" t="s">
        <v>480</v>
      </c>
    </row>
    <row r="43" spans="2:13" ht="27.75" customHeight="1" x14ac:dyDescent="0.15">
      <c r="B43" s="1204"/>
      <c r="C43" s="1205"/>
      <c r="D43" s="85"/>
      <c r="E43" s="1208" t="s">
        <v>27</v>
      </c>
      <c r="F43" s="1208"/>
      <c r="G43" s="1208"/>
      <c r="H43" s="1209"/>
      <c r="I43" s="86">
        <v>1254</v>
      </c>
      <c r="J43" s="87">
        <v>1237</v>
      </c>
      <c r="K43" s="87">
        <v>1140</v>
      </c>
      <c r="L43" s="87">
        <v>1043</v>
      </c>
      <c r="M43" s="88">
        <v>1037</v>
      </c>
    </row>
    <row r="44" spans="2:13" ht="27.75" customHeight="1" x14ac:dyDescent="0.15">
      <c r="B44" s="1204"/>
      <c r="C44" s="1205"/>
      <c r="D44" s="85"/>
      <c r="E44" s="1208" t="s">
        <v>28</v>
      </c>
      <c r="F44" s="1208"/>
      <c r="G44" s="1208"/>
      <c r="H44" s="1209"/>
      <c r="I44" s="86">
        <v>19</v>
      </c>
      <c r="J44" s="87" t="s">
        <v>480</v>
      </c>
      <c r="K44" s="87">
        <v>52</v>
      </c>
      <c r="L44" s="87">
        <v>127</v>
      </c>
      <c r="M44" s="88" t="s">
        <v>480</v>
      </c>
    </row>
    <row r="45" spans="2:13" ht="27.75" customHeight="1" x14ac:dyDescent="0.15">
      <c r="B45" s="1204"/>
      <c r="C45" s="1205"/>
      <c r="D45" s="85"/>
      <c r="E45" s="1208" t="s">
        <v>29</v>
      </c>
      <c r="F45" s="1208"/>
      <c r="G45" s="1208"/>
      <c r="H45" s="1209"/>
      <c r="I45" s="86">
        <v>524</v>
      </c>
      <c r="J45" s="87">
        <v>328</v>
      </c>
      <c r="K45" s="87">
        <v>297</v>
      </c>
      <c r="L45" s="87">
        <v>154</v>
      </c>
      <c r="M45" s="88">
        <v>53</v>
      </c>
    </row>
    <row r="46" spans="2:13" ht="27.75" customHeight="1" x14ac:dyDescent="0.15">
      <c r="B46" s="1204"/>
      <c r="C46" s="1205"/>
      <c r="D46" s="89"/>
      <c r="E46" s="1208" t="s">
        <v>30</v>
      </c>
      <c r="F46" s="1208"/>
      <c r="G46" s="1208"/>
      <c r="H46" s="1209"/>
      <c r="I46" s="86" t="s">
        <v>480</v>
      </c>
      <c r="J46" s="87" t="s">
        <v>480</v>
      </c>
      <c r="K46" s="87" t="s">
        <v>480</v>
      </c>
      <c r="L46" s="87" t="s">
        <v>480</v>
      </c>
      <c r="M46" s="88" t="s">
        <v>480</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t="s">
        <v>480</v>
      </c>
      <c r="J49" s="87" t="s">
        <v>480</v>
      </c>
      <c r="K49" s="87" t="s">
        <v>480</v>
      </c>
      <c r="L49" s="87" t="s">
        <v>480</v>
      </c>
      <c r="M49" s="88" t="s">
        <v>480</v>
      </c>
    </row>
    <row r="50" spans="2:13" ht="27.75" customHeight="1" x14ac:dyDescent="0.15">
      <c r="B50" s="1202" t="s">
        <v>34</v>
      </c>
      <c r="C50" s="1203"/>
      <c r="D50" s="91"/>
      <c r="E50" s="1208" t="s">
        <v>35</v>
      </c>
      <c r="F50" s="1208"/>
      <c r="G50" s="1208"/>
      <c r="H50" s="1209"/>
      <c r="I50" s="86">
        <v>5205</v>
      </c>
      <c r="J50" s="87">
        <v>5475</v>
      </c>
      <c r="K50" s="87">
        <v>5444</v>
      </c>
      <c r="L50" s="87">
        <v>5572</v>
      </c>
      <c r="M50" s="88">
        <v>5725</v>
      </c>
    </row>
    <row r="51" spans="2:13" ht="27.75" customHeight="1" x14ac:dyDescent="0.15">
      <c r="B51" s="1204"/>
      <c r="C51" s="1205"/>
      <c r="D51" s="85"/>
      <c r="E51" s="1208" t="s">
        <v>36</v>
      </c>
      <c r="F51" s="1208"/>
      <c r="G51" s="1208"/>
      <c r="H51" s="1209"/>
      <c r="I51" s="86">
        <v>229</v>
      </c>
      <c r="J51" s="87">
        <v>210</v>
      </c>
      <c r="K51" s="87">
        <v>192</v>
      </c>
      <c r="L51" s="87">
        <v>174</v>
      </c>
      <c r="M51" s="88">
        <v>155</v>
      </c>
    </row>
    <row r="52" spans="2:13" ht="27.75" customHeight="1" x14ac:dyDescent="0.15">
      <c r="B52" s="1206"/>
      <c r="C52" s="1207"/>
      <c r="D52" s="85"/>
      <c r="E52" s="1208" t="s">
        <v>37</v>
      </c>
      <c r="F52" s="1208"/>
      <c r="G52" s="1208"/>
      <c r="H52" s="1209"/>
      <c r="I52" s="86">
        <v>5760</v>
      </c>
      <c r="J52" s="87">
        <v>5508</v>
      </c>
      <c r="K52" s="87">
        <v>5609</v>
      </c>
      <c r="L52" s="87">
        <v>5501</v>
      </c>
      <c r="M52" s="88">
        <v>5481</v>
      </c>
    </row>
    <row r="53" spans="2:13" ht="27.75" customHeight="1" thickBot="1" x14ac:dyDescent="0.2">
      <c r="B53" s="1210" t="s">
        <v>21</v>
      </c>
      <c r="C53" s="1211"/>
      <c r="D53" s="92"/>
      <c r="E53" s="1212" t="s">
        <v>38</v>
      </c>
      <c r="F53" s="1212"/>
      <c r="G53" s="1212"/>
      <c r="H53" s="1213"/>
      <c r="I53" s="93">
        <v>-2424</v>
      </c>
      <c r="J53" s="94">
        <v>-2978</v>
      </c>
      <c r="K53" s="94">
        <v>-3233</v>
      </c>
      <c r="L53" s="94">
        <v>-3036</v>
      </c>
      <c r="M53" s="95">
        <v>-2841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548</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549</v>
      </c>
    </row>
    <row r="50" spans="1:17" x14ac:dyDescent="0.15">
      <c r="B50" s="250"/>
      <c r="C50" s="246"/>
      <c r="D50" s="246"/>
      <c r="E50" s="246"/>
      <c r="F50" s="246"/>
      <c r="G50" s="1242"/>
      <c r="H50" s="1243"/>
      <c r="I50" s="1243"/>
      <c r="J50" s="1244"/>
      <c r="K50" s="356" t="s">
        <v>520</v>
      </c>
      <c r="L50" s="356" t="s">
        <v>521</v>
      </c>
      <c r="M50" s="356" t="s">
        <v>522</v>
      </c>
      <c r="N50" s="356" t="s">
        <v>523</v>
      </c>
      <c r="O50" s="356" t="s">
        <v>524</v>
      </c>
    </row>
    <row r="51" spans="1:17" x14ac:dyDescent="0.15">
      <c r="B51" s="250"/>
      <c r="C51" s="246"/>
      <c r="D51" s="246"/>
      <c r="E51" s="246"/>
      <c r="F51" s="246"/>
      <c r="G51" s="1245" t="s">
        <v>550</v>
      </c>
      <c r="H51" s="1246"/>
      <c r="I51" s="1251" t="s">
        <v>551</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552</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553</v>
      </c>
      <c r="H55" s="1226"/>
      <c r="I55" s="1231" t="s">
        <v>551</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552</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554</v>
      </c>
      <c r="C63" s="246"/>
      <c r="D63" s="246"/>
      <c r="E63" s="246"/>
      <c r="F63" s="246"/>
      <c r="G63" s="246"/>
      <c r="H63" s="246"/>
      <c r="I63" s="246"/>
      <c r="J63" s="246"/>
      <c r="K63" s="246"/>
      <c r="L63" s="246"/>
      <c r="M63" s="246"/>
      <c r="N63" s="246"/>
      <c r="O63" s="246"/>
    </row>
    <row r="64" spans="1:17" x14ac:dyDescent="0.15">
      <c r="B64" s="250"/>
      <c r="C64" s="246"/>
      <c r="D64" s="246"/>
      <c r="E64" s="246"/>
      <c r="F64" s="246"/>
      <c r="G64" s="353" t="s">
        <v>548</v>
      </c>
      <c r="I64" s="354"/>
      <c r="J64" s="354"/>
      <c r="K64" s="354"/>
      <c r="L64" s="246"/>
      <c r="M64" s="246"/>
      <c r="N64" s="246"/>
      <c r="O64" s="246"/>
    </row>
    <row r="65" spans="2:30" x14ac:dyDescent="0.15">
      <c r="B65" s="250"/>
      <c r="C65" s="246"/>
      <c r="D65" s="246"/>
      <c r="E65" s="246"/>
      <c r="F65" s="246"/>
      <c r="G65" s="1233" t="s">
        <v>557</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555</v>
      </c>
      <c r="I71" s="370"/>
      <c r="J71" s="366"/>
      <c r="K71" s="366"/>
      <c r="L71" s="367"/>
      <c r="M71" s="366"/>
      <c r="N71" s="367"/>
      <c r="O71" s="368"/>
    </row>
    <row r="72" spans="2:30" x14ac:dyDescent="0.15">
      <c r="B72" s="250"/>
      <c r="C72" s="246"/>
      <c r="D72" s="246"/>
      <c r="E72" s="246"/>
      <c r="F72" s="246"/>
      <c r="G72" s="1242"/>
      <c r="H72" s="1243"/>
      <c r="I72" s="1243"/>
      <c r="J72" s="1244"/>
      <c r="K72" s="356" t="s">
        <v>520</v>
      </c>
      <c r="L72" s="356" t="s">
        <v>521</v>
      </c>
      <c r="M72" s="356" t="s">
        <v>522</v>
      </c>
      <c r="N72" s="356" t="s">
        <v>523</v>
      </c>
      <c r="O72" s="356" t="s">
        <v>524</v>
      </c>
    </row>
    <row r="73" spans="2:30" x14ac:dyDescent="0.15">
      <c r="B73" s="250"/>
      <c r="C73" s="246"/>
      <c r="D73" s="246"/>
      <c r="E73" s="246"/>
      <c r="F73" s="246"/>
      <c r="G73" s="1245" t="s">
        <v>550</v>
      </c>
      <c r="H73" s="1246"/>
      <c r="I73" s="1251" t="s">
        <v>551</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556</v>
      </c>
      <c r="J75" s="1231"/>
      <c r="K75" s="1253">
        <v>6.6</v>
      </c>
      <c r="L75" s="1253">
        <v>5.7</v>
      </c>
      <c r="M75" s="1253">
        <v>4.7</v>
      </c>
      <c r="N75" s="1253">
        <v>3.9</v>
      </c>
      <c r="O75" s="1253">
        <v>3.7</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553</v>
      </c>
      <c r="H77" s="1226"/>
      <c r="I77" s="1231" t="s">
        <v>551</v>
      </c>
      <c r="J77" s="1231"/>
      <c r="K77" s="1232">
        <v>5.7</v>
      </c>
      <c r="L77" s="1232">
        <v>0</v>
      </c>
      <c r="M77" s="1221">
        <v>0</v>
      </c>
      <c r="N77" s="1221">
        <v>0</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556</v>
      </c>
      <c r="J79" s="1223"/>
      <c r="K79" s="1224">
        <v>10.8</v>
      </c>
      <c r="L79" s="1224">
        <v>9.8000000000000007</v>
      </c>
      <c r="M79" s="1224">
        <v>9.1</v>
      </c>
      <c r="N79" s="1224">
        <v>8.6</v>
      </c>
      <c r="O79" s="1224">
        <v>8.5</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208299</v>
      </c>
      <c r="E3" s="118"/>
      <c r="F3" s="119">
        <v>146641</v>
      </c>
      <c r="G3" s="120"/>
      <c r="H3" s="121"/>
    </row>
    <row r="4" spans="1:8" x14ac:dyDescent="0.15">
      <c r="A4" s="122"/>
      <c r="B4" s="123"/>
      <c r="C4" s="124"/>
      <c r="D4" s="125">
        <v>95942</v>
      </c>
      <c r="E4" s="126"/>
      <c r="F4" s="127">
        <v>68142</v>
      </c>
      <c r="G4" s="128"/>
      <c r="H4" s="129"/>
    </row>
    <row r="5" spans="1:8" x14ac:dyDescent="0.15">
      <c r="A5" s="110" t="s">
        <v>514</v>
      </c>
      <c r="B5" s="115"/>
      <c r="C5" s="116"/>
      <c r="D5" s="117">
        <v>284257</v>
      </c>
      <c r="E5" s="118"/>
      <c r="F5" s="119">
        <v>174587</v>
      </c>
      <c r="G5" s="120"/>
      <c r="H5" s="121"/>
    </row>
    <row r="6" spans="1:8" x14ac:dyDescent="0.15">
      <c r="A6" s="122"/>
      <c r="B6" s="123"/>
      <c r="C6" s="124"/>
      <c r="D6" s="125">
        <v>138947</v>
      </c>
      <c r="E6" s="126"/>
      <c r="F6" s="127">
        <v>79695</v>
      </c>
      <c r="G6" s="128"/>
      <c r="H6" s="129"/>
    </row>
    <row r="7" spans="1:8" x14ac:dyDescent="0.15">
      <c r="A7" s="110" t="s">
        <v>515</v>
      </c>
      <c r="B7" s="115"/>
      <c r="C7" s="116"/>
      <c r="D7" s="117">
        <v>217468</v>
      </c>
      <c r="E7" s="118"/>
      <c r="F7" s="119">
        <v>175675</v>
      </c>
      <c r="G7" s="120"/>
      <c r="H7" s="121"/>
    </row>
    <row r="8" spans="1:8" x14ac:dyDescent="0.15">
      <c r="A8" s="122"/>
      <c r="B8" s="123"/>
      <c r="C8" s="124"/>
      <c r="D8" s="125">
        <v>113719</v>
      </c>
      <c r="E8" s="126"/>
      <c r="F8" s="127">
        <v>87698</v>
      </c>
      <c r="G8" s="128"/>
      <c r="H8" s="129"/>
    </row>
    <row r="9" spans="1:8" x14ac:dyDescent="0.15">
      <c r="A9" s="110" t="s">
        <v>516</v>
      </c>
      <c r="B9" s="115"/>
      <c r="C9" s="116"/>
      <c r="D9" s="117">
        <v>261326</v>
      </c>
      <c r="E9" s="118"/>
      <c r="F9" s="119">
        <v>162193</v>
      </c>
      <c r="G9" s="120"/>
      <c r="H9" s="121"/>
    </row>
    <row r="10" spans="1:8" x14ac:dyDescent="0.15">
      <c r="A10" s="122"/>
      <c r="B10" s="123"/>
      <c r="C10" s="124"/>
      <c r="D10" s="125">
        <v>184003</v>
      </c>
      <c r="E10" s="126"/>
      <c r="F10" s="127">
        <v>79985</v>
      </c>
      <c r="G10" s="128"/>
      <c r="H10" s="129"/>
    </row>
    <row r="11" spans="1:8" x14ac:dyDescent="0.15">
      <c r="A11" s="110" t="s">
        <v>517</v>
      </c>
      <c r="B11" s="115"/>
      <c r="C11" s="116"/>
      <c r="D11" s="117">
        <v>253896</v>
      </c>
      <c r="E11" s="118"/>
      <c r="F11" s="119">
        <v>168868</v>
      </c>
      <c r="G11" s="120"/>
      <c r="H11" s="121"/>
    </row>
    <row r="12" spans="1:8" x14ac:dyDescent="0.15">
      <c r="A12" s="122"/>
      <c r="B12" s="123"/>
      <c r="C12" s="130"/>
      <c r="D12" s="125">
        <v>194889</v>
      </c>
      <c r="E12" s="126"/>
      <c r="F12" s="127">
        <v>79360</v>
      </c>
      <c r="G12" s="128"/>
      <c r="H12" s="129"/>
    </row>
    <row r="13" spans="1:8" x14ac:dyDescent="0.15">
      <c r="A13" s="110"/>
      <c r="B13" s="115"/>
      <c r="C13" s="131"/>
      <c r="D13" s="132">
        <v>245049</v>
      </c>
      <c r="E13" s="133"/>
      <c r="F13" s="134">
        <v>165593</v>
      </c>
      <c r="G13" s="135"/>
      <c r="H13" s="121"/>
    </row>
    <row r="14" spans="1:8" x14ac:dyDescent="0.15">
      <c r="A14" s="122"/>
      <c r="B14" s="123"/>
      <c r="C14" s="124"/>
      <c r="D14" s="125">
        <v>145500</v>
      </c>
      <c r="E14" s="126"/>
      <c r="F14" s="127">
        <v>78976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5.44</v>
      </c>
      <c r="C19" s="136">
        <f>ROUND(VALUE(SUBSTITUTE(実質収支比率等に係る経年分析!G$48,"▲","-")),2)</f>
        <v>3.85</v>
      </c>
      <c r="D19" s="136">
        <f>ROUND(VALUE(SUBSTITUTE(実質収支比率等に係る経年分析!H$48,"▲","-")),2)</f>
        <v>3.94</v>
      </c>
      <c r="E19" s="136">
        <f>ROUND(VALUE(SUBSTITUTE(実質収支比率等に係る経年分析!I$48,"▲","-")),2)</f>
        <v>4.49</v>
      </c>
      <c r="F19" s="136">
        <f>ROUND(VALUE(SUBSTITUTE(実質収支比率等に係る経年分析!J$48,"▲","-")),2)</f>
        <v>5.52</v>
      </c>
    </row>
    <row r="20" spans="1:11" x14ac:dyDescent="0.15">
      <c r="A20" s="136" t="s">
        <v>43</v>
      </c>
      <c r="B20" s="136">
        <f>ROUND(VALUE(SUBSTITUTE(実質収支比率等に係る経年分析!F$47,"▲","-")),2)</f>
        <v>13.69</v>
      </c>
      <c r="C20" s="136">
        <f>ROUND(VALUE(SUBSTITUTE(実質収支比率等に係る経年分析!G$47,"▲","-")),2)</f>
        <v>17.98</v>
      </c>
      <c r="D20" s="136">
        <f>ROUND(VALUE(SUBSTITUTE(実質収支比率等に係る経年分析!H$47,"▲","-")),2)</f>
        <v>19.25</v>
      </c>
      <c r="E20" s="136">
        <f>ROUND(VALUE(SUBSTITUTE(実質収支比率等に係る経年分析!I$47,"▲","-")),2)</f>
        <v>21.63</v>
      </c>
      <c r="F20" s="136">
        <f>ROUND(VALUE(SUBSTITUTE(実質収支比率等に係る経年分析!J$47,"▲","-")),2)</f>
        <v>24.39</v>
      </c>
    </row>
    <row r="21" spans="1:11" x14ac:dyDescent="0.15">
      <c r="A21" s="136" t="s">
        <v>44</v>
      </c>
      <c r="B21" s="136">
        <f>IF(ISNUMBER(VALUE(SUBSTITUTE(実質収支比率等に係る経年分析!F$49,"▲","-"))),ROUND(VALUE(SUBSTITUTE(実質収支比率等に係る経年分析!F$49,"▲","-")),2),NA())</f>
        <v>1.99</v>
      </c>
      <c r="C21" s="136">
        <f>IF(ISNUMBER(VALUE(SUBSTITUTE(実質収支比率等に係る経年分析!G$49,"▲","-"))),ROUND(VALUE(SUBSTITUTE(実質収支比率等に係る経年分析!G$49,"▲","-")),2),NA())</f>
        <v>2.54</v>
      </c>
      <c r="D21" s="136">
        <f>IF(ISNUMBER(VALUE(SUBSTITUTE(実質収支比率等に係る経年分析!H$49,"▲","-"))),ROUND(VALUE(SUBSTITUTE(実質収支比率等に係る経年分析!H$49,"▲","-")),2),NA())</f>
        <v>-0.16</v>
      </c>
      <c r="E21" s="136">
        <f>IF(ISNUMBER(VALUE(SUBSTITUTE(実質収支比率等に係る経年分析!I$49,"▲","-"))),ROUND(VALUE(SUBSTITUTE(実質収支比率等に係る経年分析!I$49,"▲","-")),2),NA())</f>
        <v>2.8</v>
      </c>
      <c r="F21" s="136">
        <f>IF(ISNUMBER(VALUE(SUBSTITUTE(実質収支比率等に係る経年分析!J$49,"▲","-"))),ROUND(VALUE(SUBSTITUTE(実質収支比率等に係る経年分析!J$49,"▲","-")),2),NA())</f>
        <v>3.25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1.46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1.25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x14ac:dyDescent="0.15">
      <c r="A30" s="137" t="str">
        <f>IF(連結実質赤字比率に係る赤字・黒字の構成分析!C$40="",NA(),連結実質赤字比率に係る赤字・黒字の構成分析!C$40)</f>
        <v>介護サービス事業特別会計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0.18</v>
      </c>
    </row>
    <row r="31" spans="1:11" x14ac:dyDescent="0.15">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0.28999999999999998</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0.28999999999999998</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0.57999999999999996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0.54</v>
      </c>
    </row>
    <row r="34" spans="1:16" x14ac:dyDescent="0.15">
      <c r="A34" s="137" t="str">
        <f>IF(連結実質赤字比率に係る赤字・黒字の構成分析!C$36="",NA(),連結実質赤字比率に係る赤字・黒字の構成分析!C$36)</f>
        <v>農業共済事業特別会計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2.64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4.1100000000000003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1.97</v>
      </c>
    </row>
    <row r="35" spans="1:16" x14ac:dyDescent="0.15">
      <c r="A35" s="137" t="str">
        <f>IF(連結実質赤字比率に係る赤字・黒字の構成分析!C$35="",NA(),連結実質赤字比率に係る赤字・黒字の構成分析!C$35)</f>
        <v>国民健康保険病院事業会計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7.61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7.39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6.69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4.57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3.09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5.44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3.84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3.93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4.49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5.52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858</v>
      </c>
      <c r="E42" s="138"/>
      <c r="F42" s="138"/>
      <c r="G42" s="138">
        <f>'実質公債費比率（分子）の構造'!L$52</f>
        <v>820</v>
      </c>
      <c r="H42" s="138"/>
      <c r="I42" s="138"/>
      <c r="J42" s="138">
        <f>'実質公債費比率（分子）の構造'!M$52</f>
        <v>748</v>
      </c>
      <c r="K42" s="138"/>
      <c r="L42" s="138"/>
      <c r="M42" s="138">
        <f>'実質公債費比率（分子）の構造'!N$52</f>
        <v>685</v>
      </c>
      <c r="N42" s="138"/>
      <c r="O42" s="138"/>
      <c r="P42" s="138">
        <f>'実質公債費比率（分子）の構造'!O$52</f>
        <v>662</v>
      </c>
    </row>
    <row r="43" spans="1:16" x14ac:dyDescent="0.15">
      <c r="A43" s="138" t="s">
        <v>52</v>
      </c>
      <c r="B43" s="138">
        <f>'実質公債費比率（分子）の構造'!K$51</f>
        <v>0</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11</v>
      </c>
      <c r="C44" s="138"/>
      <c r="D44" s="138"/>
      <c r="E44" s="138">
        <f>'実質公債費比率（分子）の構造'!L$50</f>
        <v>10</v>
      </c>
      <c r="F44" s="138"/>
      <c r="G44" s="138"/>
      <c r="H44" s="138">
        <f>'実質公債費比率（分子）の構造'!M$50</f>
        <v>8</v>
      </c>
      <c r="I44" s="138"/>
      <c r="J44" s="138"/>
      <c r="K44" s="138">
        <f>'実質公債費比率（分子）の構造'!N$50</f>
        <v>5</v>
      </c>
      <c r="L44" s="138"/>
      <c r="M44" s="138"/>
      <c r="N44" s="138">
        <f>'実質公債費比率（分子）の構造'!O$50</f>
        <v>4</v>
      </c>
      <c r="O44" s="138"/>
      <c r="P44" s="138"/>
    </row>
    <row r="45" spans="1:16" x14ac:dyDescent="0.15">
      <c r="A45" s="138" t="s">
        <v>54</v>
      </c>
      <c r="B45" s="138">
        <f>'実質公債費比率（分子）の構造'!K$49</f>
        <v>27</v>
      </c>
      <c r="C45" s="138"/>
      <c r="D45" s="138"/>
      <c r="E45" s="138">
        <f>'実質公債費比率（分子）の構造'!L$49</f>
        <v>19</v>
      </c>
      <c r="F45" s="138"/>
      <c r="G45" s="138"/>
      <c r="H45" s="138" t="str">
        <f>'実質公債費比率（分子）の構造'!M$49</f>
        <v>-</v>
      </c>
      <c r="I45" s="138"/>
      <c r="J45" s="138"/>
      <c r="K45" s="138">
        <f>'実質公債費比率（分子）の構造'!N$49</f>
        <v>0</v>
      </c>
      <c r="L45" s="138"/>
      <c r="M45" s="138"/>
      <c r="N45" s="138" t="str">
        <f>'実質公債費比率（分子）の構造'!O$49</f>
        <v>-</v>
      </c>
      <c r="O45" s="138"/>
      <c r="P45" s="138"/>
    </row>
    <row r="46" spans="1:16" x14ac:dyDescent="0.15">
      <c r="A46" s="138" t="s">
        <v>55</v>
      </c>
      <c r="B46" s="138">
        <f>'実質公債費比率（分子）の構造'!K$48</f>
        <v>156</v>
      </c>
      <c r="C46" s="138"/>
      <c r="D46" s="138"/>
      <c r="E46" s="138">
        <f>'実質公債費比率（分子）の構造'!L$48</f>
        <v>120</v>
      </c>
      <c r="F46" s="138"/>
      <c r="G46" s="138"/>
      <c r="H46" s="138">
        <f>'実質公債費比率（分子）の構造'!M$48</f>
        <v>118</v>
      </c>
      <c r="I46" s="138"/>
      <c r="J46" s="138"/>
      <c r="K46" s="138">
        <f>'実質公債費比率（分子）の構造'!N$48</f>
        <v>115</v>
      </c>
      <c r="L46" s="138"/>
      <c r="M46" s="138"/>
      <c r="N46" s="138">
        <f>'実質公債費比率（分子）の構造'!O$48</f>
        <v>113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887</v>
      </c>
      <c r="C49" s="138"/>
      <c r="D49" s="138"/>
      <c r="E49" s="138">
        <f>'実質公債費比率（分子）の構造'!L$45</f>
        <v>863</v>
      </c>
      <c r="F49" s="138"/>
      <c r="G49" s="138"/>
      <c r="H49" s="138">
        <f>'実質公債費比率（分子）の構造'!M$45</f>
        <v>777</v>
      </c>
      <c r="I49" s="138"/>
      <c r="J49" s="138"/>
      <c r="K49" s="138">
        <f>'実質公債費比率（分子）の構造'!N$45</f>
        <v>679</v>
      </c>
      <c r="L49" s="138"/>
      <c r="M49" s="138"/>
      <c r="N49" s="138">
        <f>'実質公債費比率（分子）の構造'!O$45</f>
        <v>707</v>
      </c>
      <c r="O49" s="138"/>
      <c r="P49" s="138"/>
    </row>
    <row r="50" spans="1:16" x14ac:dyDescent="0.15">
      <c r="A50" s="138" t="s">
        <v>59</v>
      </c>
      <c r="B50" s="138" t="e">
        <f>NA()</f>
        <v>#N/A</v>
      </c>
      <c r="C50" s="138">
        <f>IF(ISNUMBER('実質公債費比率（分子）の構造'!K$53),'実質公債費比率（分子）の構造'!K$53,NA())</f>
        <v>223</v>
      </c>
      <c r="D50" s="138" t="e">
        <f>NA()</f>
        <v>#N/A</v>
      </c>
      <c r="E50" s="138" t="e">
        <f>NA()</f>
        <v>#N/A</v>
      </c>
      <c r="F50" s="138">
        <f>IF(ISNUMBER('実質公債費比率（分子）の構造'!L$53),'実質公債費比率（分子）の構造'!L$53,NA())</f>
        <v>193</v>
      </c>
      <c r="G50" s="138" t="e">
        <f>NA()</f>
        <v>#N/A</v>
      </c>
      <c r="H50" s="138" t="e">
        <f>NA()</f>
        <v>#N/A</v>
      </c>
      <c r="I50" s="138">
        <f>IF(ISNUMBER('実質公債費比率（分子）の構造'!M$53),'実質公債費比率（分子）の構造'!M$53,NA())</f>
        <v>155</v>
      </c>
      <c r="J50" s="138" t="e">
        <f>NA()</f>
        <v>#N/A</v>
      </c>
      <c r="K50" s="138" t="e">
        <f>NA()</f>
        <v>#N/A</v>
      </c>
      <c r="L50" s="138">
        <f>IF(ISNUMBER('実質公債費比率（分子）の構造'!N$53),'実質公債費比率（分子）の構造'!N$53,NA())</f>
        <v>114</v>
      </c>
      <c r="M50" s="138" t="e">
        <f>NA()</f>
        <v>#N/A</v>
      </c>
      <c r="N50" s="138" t="e">
        <f>NA()</f>
        <v>#N/A</v>
      </c>
      <c r="O50" s="138">
        <f>IF(ISNUMBER('実質公債費比率（分子）の構造'!O$53),'実質公債費比率（分子）の構造'!O$53,NA())</f>
        <v>162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5760</v>
      </c>
      <c r="E56" s="137"/>
      <c r="F56" s="137"/>
      <c r="G56" s="137">
        <f>'将来負担比率（分子）の構造'!J$52</f>
        <v>5508</v>
      </c>
      <c r="H56" s="137"/>
      <c r="I56" s="137"/>
      <c r="J56" s="137">
        <f>'将来負担比率（分子）の構造'!K$52</f>
        <v>5609</v>
      </c>
      <c r="K56" s="137"/>
      <c r="L56" s="137"/>
      <c r="M56" s="137">
        <f>'将来負担比率（分子）の構造'!L$52</f>
        <v>5501</v>
      </c>
      <c r="N56" s="137"/>
      <c r="O56" s="137"/>
      <c r="P56" s="137">
        <f>'将来負担比率（分子）の構造'!M$52</f>
        <v>5481</v>
      </c>
    </row>
    <row r="57" spans="1:16" x14ac:dyDescent="0.15">
      <c r="A57" s="137" t="s">
        <v>36</v>
      </c>
      <c r="B57" s="137"/>
      <c r="C57" s="137"/>
      <c r="D57" s="137">
        <f>'将来負担比率（分子）の構造'!I$51</f>
        <v>229</v>
      </c>
      <c r="E57" s="137"/>
      <c r="F57" s="137"/>
      <c r="G57" s="137">
        <f>'将来負担比率（分子）の構造'!J$51</f>
        <v>210</v>
      </c>
      <c r="H57" s="137"/>
      <c r="I57" s="137"/>
      <c r="J57" s="137">
        <f>'将来負担比率（分子）の構造'!K$51</f>
        <v>192</v>
      </c>
      <c r="K57" s="137"/>
      <c r="L57" s="137"/>
      <c r="M57" s="137">
        <f>'将来負担比率（分子）の構造'!L$51</f>
        <v>174</v>
      </c>
      <c r="N57" s="137"/>
      <c r="O57" s="137"/>
      <c r="P57" s="137">
        <f>'将来負担比率（分子）の構造'!M$51</f>
        <v>155</v>
      </c>
    </row>
    <row r="58" spans="1:16" x14ac:dyDescent="0.15">
      <c r="A58" s="137" t="s">
        <v>35</v>
      </c>
      <c r="B58" s="137"/>
      <c r="C58" s="137"/>
      <c r="D58" s="137">
        <f>'将来負担比率（分子）の構造'!I$50</f>
        <v>5205</v>
      </c>
      <c r="E58" s="137"/>
      <c r="F58" s="137"/>
      <c r="G58" s="137">
        <f>'将来負担比率（分子）の構造'!J$50</f>
        <v>5475</v>
      </c>
      <c r="H58" s="137"/>
      <c r="I58" s="137"/>
      <c r="J58" s="137">
        <f>'将来負担比率（分子）の構造'!K$50</f>
        <v>5444</v>
      </c>
      <c r="K58" s="137"/>
      <c r="L58" s="137"/>
      <c r="M58" s="137">
        <f>'将来負担比率（分子）の構造'!L$50</f>
        <v>5572</v>
      </c>
      <c r="N58" s="137"/>
      <c r="O58" s="137"/>
      <c r="P58" s="137">
        <f>'将来負担比率（分子）の構造'!M$50</f>
        <v>5725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524</v>
      </c>
      <c r="C62" s="137"/>
      <c r="D62" s="137"/>
      <c r="E62" s="137">
        <f>'将来負担比率（分子）の構造'!J$45</f>
        <v>328</v>
      </c>
      <c r="F62" s="137"/>
      <c r="G62" s="137"/>
      <c r="H62" s="137">
        <f>'将来負担比率（分子）の構造'!K$45</f>
        <v>297</v>
      </c>
      <c r="I62" s="137"/>
      <c r="J62" s="137"/>
      <c r="K62" s="137">
        <f>'将来負担比率（分子）の構造'!L$45</f>
        <v>154</v>
      </c>
      <c r="L62" s="137"/>
      <c r="M62" s="137"/>
      <c r="N62" s="137">
        <f>'将来負担比率（分子）の構造'!M$45</f>
        <v>53</v>
      </c>
      <c r="O62" s="137"/>
      <c r="P62" s="137"/>
    </row>
    <row r="63" spans="1:16" x14ac:dyDescent="0.15">
      <c r="A63" s="137" t="s">
        <v>28</v>
      </c>
      <c r="B63" s="137">
        <f>'将来負担比率（分子）の構造'!I$44</f>
        <v>19</v>
      </c>
      <c r="C63" s="137"/>
      <c r="D63" s="137"/>
      <c r="E63" s="137" t="str">
        <f>'将来負担比率（分子）の構造'!J$44</f>
        <v>-</v>
      </c>
      <c r="F63" s="137"/>
      <c r="G63" s="137"/>
      <c r="H63" s="137">
        <f>'将来負担比率（分子）の構造'!K$44</f>
        <v>52</v>
      </c>
      <c r="I63" s="137"/>
      <c r="J63" s="137"/>
      <c r="K63" s="137">
        <f>'将来負担比率（分子）の構造'!L$44</f>
        <v>127</v>
      </c>
      <c r="L63" s="137"/>
      <c r="M63" s="137"/>
      <c r="N63" s="137" t="str">
        <f>'将来負担比率（分子）の構造'!M$44</f>
        <v>-</v>
      </c>
      <c r="O63" s="137"/>
      <c r="P63" s="137"/>
    </row>
    <row r="64" spans="1:16" x14ac:dyDescent="0.15">
      <c r="A64" s="137" t="s">
        <v>27</v>
      </c>
      <c r="B64" s="137">
        <f>'将来負担比率（分子）の構造'!I$43</f>
        <v>1254</v>
      </c>
      <c r="C64" s="137"/>
      <c r="D64" s="137"/>
      <c r="E64" s="137">
        <f>'将来負担比率（分子）の構造'!J$43</f>
        <v>1237</v>
      </c>
      <c r="F64" s="137"/>
      <c r="G64" s="137"/>
      <c r="H64" s="137">
        <f>'将来負担比率（分子）の構造'!K$43</f>
        <v>1140</v>
      </c>
      <c r="I64" s="137"/>
      <c r="J64" s="137"/>
      <c r="K64" s="137">
        <f>'将来負担比率（分子）の構造'!L$43</f>
        <v>1043</v>
      </c>
      <c r="L64" s="137"/>
      <c r="M64" s="137"/>
      <c r="N64" s="137">
        <f>'将来負担比率（分子）の構造'!M$43</f>
        <v>1037</v>
      </c>
      <c r="O64" s="137"/>
      <c r="P64" s="137"/>
    </row>
    <row r="65" spans="1:16" x14ac:dyDescent="0.15">
      <c r="A65" s="137" t="s">
        <v>26</v>
      </c>
      <c r="B65" s="137">
        <f>'将来負担比率（分子）の構造'!I$42</f>
        <v>8</v>
      </c>
      <c r="C65" s="137"/>
      <c r="D65" s="137"/>
      <c r="E65" s="137">
        <f>'将来負担比率（分子）の構造'!J$42</f>
        <v>5</v>
      </c>
      <c r="F65" s="137"/>
      <c r="G65" s="137"/>
      <c r="H65" s="137">
        <f>'将来負担比率（分子）の構造'!K$42</f>
        <v>3</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6965</v>
      </c>
      <c r="C66" s="137"/>
      <c r="D66" s="137"/>
      <c r="E66" s="137">
        <f>'将来負担比率（分子）の構造'!J$41</f>
        <v>6644</v>
      </c>
      <c r="F66" s="137"/>
      <c r="G66" s="137"/>
      <c r="H66" s="137">
        <f>'将来負担比率（分子）の構造'!K$41</f>
        <v>6520</v>
      </c>
      <c r="I66" s="137"/>
      <c r="J66" s="137"/>
      <c r="K66" s="137">
        <f>'将来負担比率（分子）の構造'!L$41</f>
        <v>6886</v>
      </c>
      <c r="L66" s="137"/>
      <c r="M66" s="137"/>
      <c r="N66" s="137">
        <f>'将来負担比率（分子）の構造'!M$41</f>
        <v>7431</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2018-12-19T02:29:01Z</cp:lastPrinted>
  <dcterms:created xsi:type="dcterms:W3CDTF">2018-01-24T03:27:33Z</dcterms:created>
  <dcterms:modified xsi:type="dcterms:W3CDTF">2018-12-19T02:35:52Z</dcterms:modified>
  <cp:category/>
</cp:coreProperties>
</file>