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tabRatio="7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37" i="9"/>
  <c r="CO36" i="9"/>
  <c r="BE36" i="9"/>
  <c r="AM36" i="9"/>
  <c r="C36" i="9"/>
  <c r="CO35" i="9"/>
  <c r="AM35" i="9"/>
  <c r="C35" i="9"/>
  <c r="CO34" i="9"/>
  <c r="BW34" i="9"/>
  <c r="BW35" i="9" s="1"/>
  <c r="BW36" i="9" s="1"/>
  <c r="BW37" i="9" s="1"/>
  <c r="BW38" i="9" s="1"/>
  <c r="U34" i="9"/>
  <c r="U35" i="9" s="1"/>
  <c r="U36" i="9" s="1"/>
  <c r="U37" i="9" s="1"/>
  <c r="U38"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<sst xmlns="http://schemas.openxmlformats.org/spreadsheetml/2006/main" count="991" uniqueCount="546">
  <si>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</si>
  <si>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</si>
  <si>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</si>
  <si>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</si>
  <si>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</si>
  <si>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</si>
  <si>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</si>
  <si>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</si>
  <si>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</si>
  <si>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</si>
  <si>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</si>
  <si>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</si>
  <si>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</si>
  <si>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</si>
  <si>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</si>
  <si>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</si>
  <si>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</si>
  <si>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</si>
  <si>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</si>
  <si>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</si>
  <si>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</si>
  <si>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</si>
  <si>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</si>
  <si>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</si>
  <si>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</si>
  <si>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</si>
  <si>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</si>
  <si>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</si>
  <si>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</si>
  <si>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</si>
  <si>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</si>
  <si>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</si>
  <si>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</si>
  <si>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</si>
  <si>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</si>
  <si>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</si>
  <si>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</si>
  <si>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</si>
  <si>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</si>
  <si>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</si>
  <si>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</si>
  <si>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</si>
  <si>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</si>
  <si>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</si>
  <si>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</si>
  <si>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</si>
  <si>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</si>
  <si>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</si>
  <si>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</si>
  <si>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</si>
  <si>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</si>
  <si>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</si>
  <si>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</si>
  <si>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</si>
  <si>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</si>
  <si>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</si>
  <si>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</si>
  <si>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</si>
  <si>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</si>
  <si>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</si>
  <si>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</si>
  <si>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</si>
  <si>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</si>
  <si>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</si>
  <si>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</si>
  <si>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</si>
  <si>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</si>
  <si>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</si>
  <si>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</si>
  <si>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</si>
  <si>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</si>
  <si>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</si>
  <si>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</si>
  <si>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</si>
  <si>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</si>
  <si>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</si>
  <si>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</si>
  <si>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</si>
  <si>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</si>
  <si>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</si>
  <si>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</si>
  <si>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</si>
  <si>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士幌町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</si>
  <si>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</si>
  <si>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</si>
  <si>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</si>
  <si>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</si>
  <si>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</si>
  <si>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</si>
  <si>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</si>
  <si>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</si>
  <si>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</si>
  <si>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</si>
  <si>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</si>
  <si>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</si>
  <si>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</si>
  <si>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</si>
  <si>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</si>
  <si>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</si>
  <si>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</si>
  <si>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</si>
  <si>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</si>
  <si>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</si>
  <si>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</si>
  <si>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</si>
  <si>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</si>
  <si>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</si>
  <si>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</si>
  <si>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</si>
  <si>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</si>
  <si>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</si>
  <si>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</si>
  <si>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</si>
  <si>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</si>
  <si>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</si>
  <si>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</si>
  <si>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</si>
  <si>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</si>
  <si>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</si>
  <si>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</si>
  <si>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</si>
  <si>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</si>
  <si>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</si>
  <si>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</si>
  <si>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</si>
  <si>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</si>
  <si>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</si>
  <si>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</si>
  <si>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</si>
  <si>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</si>
  <si>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</si>
  <si>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</si>
  <si>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</si>
  <si>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</si>
  <si>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</si>
  <si>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</si>
  <si>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</si>
  <si>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</si>
  <si>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</si>
  <si>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</si>
  <si>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</si>
  <si>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</si>
  <si>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</si>
  <si>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</si>
  <si>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</si>
  <si>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</si>
  <si>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</si>
  <si>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</si>
  <si>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</si>
  <si>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</si>
  <si>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</si>
  <si>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</si>
  <si>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</si>
  <si>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</si>
  <si>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</si>
  <si>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</si>
  <si>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</si>
  <si>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</si>
  <si>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</si>
  <si>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</si>
  <si>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</si>
  <si>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</si>
  <si>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</si>
  <si>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</si>
  <si>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</si>
  <si>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</si>
  <si>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</si>
  <si>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</si>
  <si>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</si>
  <si>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</si>
  <si>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</si>
  <si>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</si>
  <si>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</si>
  <si>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</si>
  <si>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</si>
  <si>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</si>
  <si>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</si>
  <si>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</si>
  <si>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</si>
  <si>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</si>
  <si>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</si>
  <si>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</si>
  <si>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</si>
  <si>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</si>
  <si>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</si>
  <si>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</si>
  <si>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</si>
  <si>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</si>
  <si>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</si>
  <si>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</si>
  <si>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</si>
  <si>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</si>
  <si>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</si>
  <si>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</si>
  <si>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</si>
  <si>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北海道士幌町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</si>
  <si>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</si>
  <si>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</si>
  <si>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</si>
  <si>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</si>
  <si>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</si>
  <si>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</si>
  <si>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</si>
  <si>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</si>
  <si>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</si>
  <si>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</si>
  <si>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</si>
  <si>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</si>
  <si>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</si>
  <si>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</si>
  <si>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</si>
  <si>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</si>
  <si>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</si>
  <si>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</si>
  <si>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</si>
  <si>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</si>
  <si>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</si>
  <si>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</si>
  <si>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</si>
  <si>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</si>
  <si>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</si>
  <si>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</si>
  <si>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</si>
  <si>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</si>
  <si>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</si>
  <si>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</si>
  <si>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</si>
  <si>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</si>
  <si>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</si>
  <si>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</si>
  <si>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</si>
  <si>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</si>
  <si>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</si>
  <si>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</si>
  <si>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</si>
  <si>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</si>
  <si>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</si>
  <si>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</si>
  <si>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</si>
  <si>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</si>
  <si>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</si>
  <si>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</si>
  <si>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</si>
  <si>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</si>
  <si>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</si>
  <si>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</si>
  <si>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</si>
  <si>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</si>
  <si>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</si>
  <si>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</si>
  <si>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</si>
  <si>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</si>
  <si>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</si>
  <si>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</si>
  <si>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</si>
  <si>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</si>
  <si>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</si>
  <si>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</si>
  <si>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</si>
  <si>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</si>
  <si>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</si>
  <si>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</si>
  <si>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</si>
  <si>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</si>
  <si>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</si>
  <si>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</si>
  <si>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</si>
  <si>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</si>
  <si>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</si>
  <si>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</si>
  <si>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</si>
  <si>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</si>
  <si>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</si>
  <si>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</si>
  <si>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</si>
  <si>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</si>
  <si>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</si>
  <si>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</si>
  <si>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</si>
  <si>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</si>
  <si>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</si>
  <si>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</si>
  <si>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</si>
  <si>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</si>
  <si>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</si>
  <si>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</si>
  <si>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</si>
  <si>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</si>
  <si>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</si>
  <si>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</si>
  <si>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</si>
  <si>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</si>
  <si>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</si>
  <si>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</si>
  <si>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</si>
  <si>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</si>
  <si>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</si>
  <si>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</si>
  <si>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</si>
  <si>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</si>
  <si>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</si>
  <si>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</si>
  <si>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</si>
  <si>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</si>
  <si>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</si>
  <si>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</si>
  <si>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</si>
  <si>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</si>
  <si>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</si>
  <si>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</si>
  <si>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</si>
  <si>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</si>
  <si>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</si>
  <si>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</si>
  <si>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</si>
  <si>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</si>
  <si>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</si>
  <si>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</si>
  <si>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</si>
  <si>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</si>
  <si>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</si>
  <si>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</si>
  <si>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</si>
  <si>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</si>
  <si>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</si>
  <si>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</si>
  <si>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</si>
  <si>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</si>
  <si>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</si>
  <si>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</si>
  <si>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</si>
  <si>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</si>
  <si>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</si>
  <si>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</si>
  <si>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</si>
  <si>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</si>
  <si>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</si>
  <si>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</si>
  <si>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</si>
  <si>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</si>
  <si>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</si>
  <si>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</si>
  <si>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</si>
  <si>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</si>
  <si>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</si>
  <si>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</si>
  <si>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北海道士幌町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</si>
  <si>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</si>
  <si>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</si>
  <si>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</si>
  <si>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</si>
  <si>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</si>
  <si>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</si>
  <si>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</si>
  <si>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</si>
  <si>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</si>
  <si>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</si>
  <si>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</si>
  <si>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</si>
  <si>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</si>
  <si>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</si>
  <si>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</si>
  <si>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</si>
  <si>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</si>
  <si>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</si>
  <si>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</si>
  <si>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</si>
  <si>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</si>
  <si>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</si>
  <si>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</si>
  <si>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</si>
  <si>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</si>
  <si>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</si>
  <si>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</si>
  <si>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</si>
  <si>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</si>
  <si>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</si>
  <si>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</si>
  <si>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</si>
  <si>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</si>
  <si>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</si>
  <si>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</si>
  <si>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</si>
  <si>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</si>
  <si>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</si>
  <si>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</si>
  <si>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</si>
  <si>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</si>
  <si>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</si>
  <si>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</si>
  <si>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</si>
  <si>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</si>
  <si>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</si>
  <si>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</si>
  <si>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</si>
  <si>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</si>
  <si>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</si>
  <si>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</si>
  <si>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</si>
  <si>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</si>
  <si>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</si>
  <si>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</si>
  <si>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</si>
  <si>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</si>
  <si>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</si>
  <si>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</si>
  <si>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</si>
  <si>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</si>
  <si>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</si>
  <si>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</si>
  <si>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</si>
  <si>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</si>
  <si>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</si>
  <si>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</si>
  <si>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</si>
  <si>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</si>
  <si>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</si>
  <si>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</si>
  <si>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</si>
  <si>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</si>
  <si>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</si>
  <si>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</si>
  <si>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</si>
  <si>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</si>
  <si>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</si>
  <si>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</si>
  <si>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</si>
  <si>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</si>
  <si>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</si>
  <si>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</si>
  <si>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</si>
  <si>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</si>
  <si>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</si>
  <si>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</si>
  <si>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</si>
  <si>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</si>
  <si>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</si>
  <si>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</si>
  <si>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</si>
  <si>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</si>
  <si>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</si>
  <si>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</si>
  <si>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</si>
  <si>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</si>
  <si>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</si>
  <si>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</si>
  <si>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</si>
  <si>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</si>
  <si>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</si>
  <si>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</si>
  <si>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</si>
  <si>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</si>
  <si>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</si>
  <si>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</si>
  <si>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</si>
  <si>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</si>
  <si>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</si>
  <si>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</si>
  <si>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</si>
  <si>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</si>
  <si>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</si>
  <si>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</si>
  <si>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</si>
  <si>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</si>
  <si>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</si>
  <si>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</si>
  <si>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</si>
  <si>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</si>
  <si>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</si>
  <si>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</si>
  <si>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</si>
  <si>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</si>
  <si>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</si>
  <si>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</si>
  <si>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</si>
  <si>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</si>
  <si>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</si>
  <si>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</si>
  <si>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</si>
  <si>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</si>
  <si>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</si>
  <si>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</si>
  <si>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</si>
  <si>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</si>
  <si>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</si>
  <si>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</si>
  <si>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</si>
  <si>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</si>
  <si>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</si>
  <si>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</si>
  <si>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</si>
  <si>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</si>
  <si>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</si>
  <si>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</si>
  <si>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</si>
  <si>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</si>
  <si>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</si>
  <si>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</si>
  <si>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</si>
  <si>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</si>
  <si>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</si>
  <si>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</si>
  <si>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</si>
  <si>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</si>
  <si>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</si>
  <si>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</si>
  <si>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</si>
  <si>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</si>
  <si>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</si>
  <si>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</si>
  <si>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</si>
  <si>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</si>
  <si>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</si>
  <si>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</si>
  <si>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</si>
  <si>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</si>
  <si>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</si>
  <si>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</si>
  <si>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</si>
  <si>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</si>
  <si>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</si>
  <si>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</si>
  <si>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</si>
  <si>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0.16</t>
  </si>
  <si>
    <t>国民健康保険病院事業会計</t>
  </si>
  <si>
    <t>一般会計</t>
  </si>
  <si>
    <t>農業共済事業特別会計</t>
  </si>
  <si>
    <t>国民健康保険事業特別会計</t>
  </si>
  <si>
    <t>簡易水道事業特別会計</t>
  </si>
  <si>
    <t>公共下水道事業特別会計</t>
  </si>
  <si>
    <t>介護サービス事業特別会計</t>
  </si>
  <si>
    <t>介護保険事業特別会計</t>
  </si>
  <si>
    <t>その他会計（赤字）</t>
  </si>
  <si>
    <t>その他会計（黒字）</t>
  </si>
  <si>
    <t>-</t>
    <phoneticPr fontId="2"/>
  </si>
  <si>
    <t>-</t>
    <phoneticPr fontId="2"/>
  </si>
  <si>
    <t>-</t>
    <phoneticPr fontId="2"/>
  </si>
  <si>
    <t>-</t>
    <phoneticPr fontId="2"/>
  </si>
  <si>
    <t>北十勝２町環境衛生処理組合</t>
    <rPh sb="0" eb="1">
      <t>キタ</t>
    </rPh>
    <rPh sb="1" eb="3">
      <t>トカチ</t>
    </rPh>
    <rPh sb="4" eb="5">
      <t>チョウ</t>
    </rPh>
    <rPh sb="5" eb="7">
      <t>カンキョウ</t>
    </rPh>
    <rPh sb="7" eb="9">
      <t>エイセイ</t>
    </rPh>
    <rPh sb="9" eb="11">
      <t>ショリ</t>
    </rPh>
    <rPh sb="11" eb="13">
      <t>クミアイ</t>
    </rPh>
    <phoneticPr fontId="5"/>
  </si>
  <si>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5"/>
  </si>
  <si>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5"/>
  </si>
  <si>
    <t>北十勝消防事務組合</t>
    <rPh sb="0" eb="1">
      <t>キタ</t>
    </rPh>
    <rPh sb="1" eb="3">
      <t>トカチ</t>
    </rPh>
    <rPh sb="3" eb="5">
      <t>ショウボウ</t>
    </rPh>
    <rPh sb="5" eb="7">
      <t>ジム</t>
    </rPh>
    <rPh sb="7" eb="9">
      <t>クミアイ</t>
    </rPh>
    <phoneticPr fontId="5"/>
  </si>
  <si>
    <t>十勝圏複合事務組合</t>
    <rPh sb="0" eb="2">
      <t>トカチ</t>
    </rPh>
    <rPh sb="2" eb="3">
      <t>ケン</t>
    </rPh>
    <rPh sb="3" eb="5">
      <t>フクゴウ</t>
    </rPh>
    <rPh sb="5" eb="7">
      <t>ジム</t>
    </rPh>
    <rPh sb="7" eb="9">
      <t>クミアイ</t>
    </rPh>
    <phoneticPr fontId="5"/>
  </si>
  <si>
    <t>士幌町物産振興公社</t>
    <rPh sb="0" eb="3">
      <t>シホロチョウ</t>
    </rPh>
    <rPh sb="3" eb="5">
      <t>ブッサン</t>
    </rPh>
    <rPh sb="5" eb="7">
      <t>シンコウ</t>
    </rPh>
    <rPh sb="7" eb="9">
      <t>コウシャ</t>
    </rPh>
    <phoneticPr fontId="5"/>
  </si>
  <si>
    <t>ベリオーレ</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</si>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</sst>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223960</c:v>
                </c:pt>
                <c:pt idx="1">
                  <c:v>197297</c:v>
                </c:pt>
                <c:pt idx="2">
                  <c:v>208299</c:v>
                </c:pt>
                <c:pt idx="3">
                  <c:v>284257</c:v>
                </c:pt>
                <c:pt idx="4">
                  <c:v>217468</c:v>
                </c:pt>
              </c:numCache>
            </c:numRef>
          </c:val>
          <c:smooth val="0"/>
        </c:ser>
        <c:dLbls>
          <c:showLegendKey val="0"/>
          <c:showVal val="0"/>
          <c:showCatName val="0"/>
          <c:showSerName val="0"/>
          <c:showPercent val="0"/>
          <c:showBubbleSize val="0"/>
        </c:dLbls>
        <c:marker val="1"/>
        <c:smooth val="0"/>
        <c:axId val="98343552"/>
        <c:axId val="107545344"/>
      </c:lineChart>
      <c:catAx>
        <c:axId val="98343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45344"/>
        <c:crosses val="autoZero"/>
        <c:auto val="1"/>
        <c:lblAlgn val="ctr"/>
        <c:lblOffset val="100"/>
        <c:tickLblSkip val="1"/>
        <c:tickMarkSkip val="1"/>
        <c:noMultiLvlLbl val="0"/>
      </c:catAx>
      <c:valAx>
        <c:axId val="1075453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43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c:v>
                </c:pt>
                <c:pt idx="1">
                  <c:v>4.6500000000000004</c:v>
                </c:pt>
                <c:pt idx="2">
                  <c:v>5.44</c:v>
                </c:pt>
                <c:pt idx="3">
                  <c:v>3.85</c:v>
                </c:pt>
                <c:pt idx="4">
                  <c:v>3.94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11.6</c:v>
                </c:pt>
                <c:pt idx="1">
                  <c:v>13.06</c:v>
                </c:pt>
                <c:pt idx="2">
                  <c:v>13.69</c:v>
                </c:pt>
                <c:pt idx="3">
                  <c:v>17.98</c:v>
                </c:pt>
                <c:pt idx="4">
                  <c:v>19.25</c:v>
                </c:pt>
              </c:numCache>
            </c:numRef>
          </c:val>
        </c:ser>
        <c:dLbls>
          <c:showLegendKey val="0"/>
          <c:showVal val="0"/>
          <c:showCatName val="0"/>
          <c:showSerName val="0"/>
          <c:showPercent val="0"/>
          <c:showBubbleSize val="0"/>
        </c:dLbls>
        <c:gapWidth val="250"/>
        <c:overlap val="100"/>
        <c:axId val="113308032"/>
        <c:axId val="11330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2.27</c:v>
                </c:pt>
                <c:pt idx="1">
                  <c:v>1.03</c:v>
                </c:pt>
                <c:pt idx="2">
                  <c:v>1.99</c:v>
                </c:pt>
                <c:pt idx="3">
                  <c:v>2.54</c:v>
                </c:pt>
                <c:pt idx="4">
                  <c:v>-0.16</c:v>
                </c:pt>
              </c:numCache>
            </c:numRef>
          </c:val>
          <c:smooth val="0"/>
        </c:ser>
        <c:dLbls>
          <c:showLegendKey val="0"/>
          <c:showVal val="0"/>
          <c:showCatName val="0"/>
          <c:showSerName val="0"/>
          <c:showPercent val="0"/>
          <c:showBubbleSize val="0"/>
        </c:dLbls>
        <c:marker val="1"/>
        <c:smooth val="0"/>
        <c:axId val="113308032"/>
        <c:axId val="113309952"/>
      </c:lineChart>
      <c:catAx>
        <c:axId val="1133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309952"/>
        <c:crosses val="autoZero"/>
        <c:auto val="1"/>
        <c:lblAlgn val="ctr"/>
        <c:lblOffset val="100"/>
        <c:tickLblSkip val="1"/>
        <c:tickMarkSkip val="1"/>
        <c:noMultiLvlLbl val="0"/>
      </c:catAx>
      <c:valAx>
        <c:axId val="11330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0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0.04</c:v>
                </c:pt>
                <c:pt idx="4">
                  <c:v>#N/A</c:v>
                </c:pt>
                <c:pt idx="5">
                  <c:v>0.04</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0.09</c:v>
                </c:pt>
                <c:pt idx="4">
                  <c:v>#N/A</c:v>
                </c:pt>
                <c:pt idx="5">
                  <c:v>0.01</c:v>
                </c:pt>
                <c:pt idx="6">
                  <c:v>#N/A</c:v>
                </c:pt>
                <c:pt idx="7">
                  <c:v>0.11</c:v>
                </c:pt>
                <c:pt idx="8">
                  <c:v>#N/A</c:v>
                </c:pt>
                <c:pt idx="9">
                  <c:v>0.11</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0.21</c:v>
                </c:pt>
                <c:pt idx="2">
                  <c:v>#N/A</c:v>
                </c:pt>
                <c:pt idx="3">
                  <c:v>0.18</c:v>
                </c:pt>
                <c:pt idx="4">
                  <c:v>#N/A</c:v>
                </c:pt>
                <c:pt idx="5">
                  <c:v>0.18</c:v>
                </c:pt>
                <c:pt idx="6">
                  <c:v>#N/A</c:v>
                </c:pt>
                <c:pt idx="7">
                  <c:v>0.15</c:v>
                </c:pt>
                <c:pt idx="8">
                  <c:v>#N/A</c:v>
                </c:pt>
                <c:pt idx="9">
                  <c:v>0.16</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0.17</c:v>
                </c:pt>
                <c:pt idx="4">
                  <c:v>#N/A</c:v>
                </c:pt>
                <c:pt idx="5">
                  <c:v>0.2</c:v>
                </c:pt>
                <c:pt idx="6">
                  <c:v>#N/A</c:v>
                </c:pt>
                <c:pt idx="7">
                  <c:v>0.21</c:v>
                </c:pt>
                <c:pt idx="8">
                  <c:v>#N/A</c:v>
                </c:pt>
                <c:pt idx="9">
                  <c:v>0.22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0.41</c:v>
                </c:pt>
                <c:pt idx="2">
                  <c:v>#N/A</c:v>
                </c:pt>
                <c:pt idx="3">
                  <c:v>0.43</c:v>
                </c:pt>
                <c:pt idx="4">
                  <c:v>#N/A</c:v>
                </c:pt>
                <c:pt idx="5">
                  <c:v>0.46</c:v>
                </c:pt>
                <c:pt idx="6">
                  <c:v>#N/A</c:v>
                </c:pt>
                <c:pt idx="7">
                  <c:v>0.43</c:v>
                </c:pt>
                <c:pt idx="8">
                  <c:v>#N/A</c:v>
                </c:pt>
                <c:pt idx="9">
                  <c:v>0.49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c:v>
                </c:pt>
                <c:pt idx="2">
                  <c:v>#N/A</c:v>
                </c:pt>
                <c:pt idx="3">
                  <c:v>1.99</c:v>
                </c:pt>
                <c:pt idx="4">
                  <c:v>#N/A</c:v>
                </c:pt>
                <c:pt idx="5">
                  <c:v>1.46</c:v>
                </c:pt>
                <c:pt idx="6">
                  <c:v>#N/A</c:v>
                </c:pt>
                <c:pt idx="7">
                  <c:v>1.2</c:v>
                </c:pt>
                <c:pt idx="8">
                  <c:v>#N/A</c:v>
                </c:pt>
                <c:pt idx="9">
                  <c:v>1.25</c:v>
                </c:pt>
              </c:numCache>
            </c:numRef>
          </c:val>
        </c:ser>
        <c:ser>
          <c:idx val="7"/>
          <c:order val="7"/>
          <c:tx>
            <c:strRef>
              <c:f>データシート!$A$34</c:f>
              <c:strCache>
                <c:ptCount val="1"/>
                <c:pt idx="0">
                  <c:v>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2.59</c:v>
                </c:pt>
                <c:pt idx="2">
                  <c:v>#N/A</c:v>
                </c:pt>
                <c:pt idx="3">
                  <c:v>3.36</c:v>
                </c:pt>
                <c:pt idx="4">
                  <c:v>#N/A</c:v>
                </c:pt>
                <c:pt idx="5">
                  <c:v>2.98</c:v>
                </c:pt>
                <c:pt idx="6">
                  <c:v>#N/A</c:v>
                </c:pt>
                <c:pt idx="7">
                  <c:v>3.36</c:v>
                </c:pt>
                <c:pt idx="8">
                  <c:v>#N/A</c:v>
                </c:pt>
                <c:pt idx="9">
                  <c:v>2.64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4.54</c:v>
                </c:pt>
                <c:pt idx="2">
                  <c:v>#N/A</c:v>
                </c:pt>
                <c:pt idx="3">
                  <c:v>4.6399999999999997</c:v>
                </c:pt>
                <c:pt idx="4">
                  <c:v>#N/A</c:v>
                </c:pt>
                <c:pt idx="5">
                  <c:v>5.44</c:v>
                </c:pt>
                <c:pt idx="6">
                  <c:v>#N/A</c:v>
                </c:pt>
                <c:pt idx="7">
                  <c:v>3.84</c:v>
                </c:pt>
                <c:pt idx="8">
                  <c:v>#N/A</c:v>
                </c:pt>
                <c:pt idx="9">
                  <c:v>3.93</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8.0399999999999991</c:v>
                </c:pt>
                <c:pt idx="2">
                  <c:v>#N/A</c:v>
                </c:pt>
                <c:pt idx="3">
                  <c:v>7.24</c:v>
                </c:pt>
                <c:pt idx="4">
                  <c:v>#N/A</c:v>
                </c:pt>
                <c:pt idx="5">
                  <c:v>7.61</c:v>
                </c:pt>
                <c:pt idx="6">
                  <c:v>#N/A</c:v>
                </c:pt>
                <c:pt idx="7">
                  <c:v>7.39</c:v>
                </c:pt>
                <c:pt idx="8">
                  <c:v>#N/A</c:v>
                </c:pt>
                <c:pt idx="9">
                  <c:v>6.69</c:v>
                </c:pt>
              </c:numCache>
            </c:numRef>
          </c:val>
        </c:ser>
        <c:dLbls>
          <c:showLegendKey val="0"/>
          <c:showVal val="0"/>
          <c:showCatName val="0"/>
          <c:showSerName val="0"/>
          <c:showPercent val="0"/>
          <c:showBubbleSize val="0"/>
        </c:dLbls>
        <c:gapWidth val="150"/>
        <c:overlap val="100"/>
        <c:axId val="113891968"/>
        <c:axId val="113508736"/>
      </c:barChart>
      <c:catAx>
        <c:axId val="11389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08736"/>
        <c:crosses val="autoZero"/>
        <c:auto val="1"/>
        <c:lblAlgn val="ctr"/>
        <c:lblOffset val="100"/>
        <c:tickLblSkip val="1"/>
        <c:tickMarkSkip val="1"/>
        <c:noMultiLvlLbl val="0"/>
      </c:catAx>
      <c:valAx>
        <c:axId val="11350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91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1057</c:v>
                </c:pt>
                <c:pt idx="5">
                  <c:v>921</c:v>
                </c:pt>
                <c:pt idx="8">
                  <c:v>858</c:v>
                </c:pt>
                <c:pt idx="11">
                  <c:v>820</c:v>
                </c:pt>
                <c:pt idx="14">
                  <c:v>748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12</c:v>
                </c:pt>
                <c:pt idx="6">
                  <c:v>11</c:v>
                </c:pt>
                <c:pt idx="9">
                  <c:v>10</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57</c:v>
                </c:pt>
                <c:pt idx="3">
                  <c:v>47</c:v>
                </c:pt>
                <c:pt idx="6">
                  <c:v>27</c:v>
                </c:pt>
                <c:pt idx="9">
                  <c:v>19</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185</c:v>
                </c:pt>
                <c:pt idx="3">
                  <c:v>160</c:v>
                </c:pt>
                <c:pt idx="6">
                  <c:v>156</c:v>
                </c:pt>
                <c:pt idx="9">
                  <c:v>120</c:v>
                </c:pt>
                <c:pt idx="12">
                  <c:v>118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1088</c:v>
                </c:pt>
                <c:pt idx="3">
                  <c:v>969</c:v>
                </c:pt>
                <c:pt idx="6">
                  <c:v>887</c:v>
                </c:pt>
                <c:pt idx="9">
                  <c:v>863</c:v>
                </c:pt>
                <c:pt idx="12">
                  <c:v>777</c:v>
                </c:pt>
              </c:numCache>
            </c:numRef>
          </c:val>
        </c:ser>
        <c:dLbls>
          <c:showLegendKey val="0"/>
          <c:showVal val="0"/>
          <c:showCatName val="0"/>
          <c:showSerName val="0"/>
          <c:showPercent val="0"/>
          <c:showBubbleSize val="0"/>
        </c:dLbls>
        <c:gapWidth val="100"/>
        <c:overlap val="100"/>
        <c:axId val="107042688"/>
        <c:axId val="107065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295</c:v>
                </c:pt>
                <c:pt idx="2">
                  <c:v>#N/A</c:v>
                </c:pt>
                <c:pt idx="3">
                  <c:v>#N/A</c:v>
                </c:pt>
                <c:pt idx="4">
                  <c:v>267</c:v>
                </c:pt>
                <c:pt idx="5">
                  <c:v>#N/A</c:v>
                </c:pt>
                <c:pt idx="6">
                  <c:v>#N/A</c:v>
                </c:pt>
                <c:pt idx="7">
                  <c:v>223</c:v>
                </c:pt>
                <c:pt idx="8">
                  <c:v>#N/A</c:v>
                </c:pt>
                <c:pt idx="9">
                  <c:v>#N/A</c:v>
                </c:pt>
                <c:pt idx="10">
                  <c:v>193</c:v>
                </c:pt>
                <c:pt idx="11">
                  <c:v>#N/A</c:v>
                </c:pt>
                <c:pt idx="12">
                  <c:v>#N/A</c:v>
                </c:pt>
                <c:pt idx="13">
                  <c:v>155</c:v>
                </c:pt>
                <c:pt idx="14">
                  <c:v>#N/A</c:v>
                </c:pt>
              </c:numCache>
            </c:numRef>
          </c:val>
          <c:smooth val="0"/>
        </c:ser>
        <c:dLbls>
          <c:showLegendKey val="0"/>
          <c:showVal val="0"/>
          <c:showCatName val="0"/>
          <c:showSerName val="0"/>
          <c:showPercent val="0"/>
          <c:showBubbleSize val="0"/>
        </c:dLbls>
        <c:marker val="1"/>
        <c:smooth val="0"/>
        <c:axId val="107042688"/>
        <c:axId val="107065344"/>
      </c:lineChart>
      <c:catAx>
        <c:axId val="1070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65344"/>
        <c:crosses val="autoZero"/>
        <c:auto val="1"/>
        <c:lblAlgn val="ctr"/>
        <c:lblOffset val="100"/>
        <c:tickLblSkip val="1"/>
        <c:tickMarkSkip val="1"/>
        <c:noMultiLvlLbl val="0"/>
      </c:catAx>
      <c:valAx>
        <c:axId val="10706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6516</c:v>
                </c:pt>
                <c:pt idx="5">
                  <c:v>6109</c:v>
                </c:pt>
                <c:pt idx="8">
                  <c:v>5760</c:v>
                </c:pt>
                <c:pt idx="11">
                  <c:v>5508</c:v>
                </c:pt>
                <c:pt idx="14">
                  <c:v>5609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266</c:v>
                </c:pt>
                <c:pt idx="5">
                  <c:v>247</c:v>
                </c:pt>
                <c:pt idx="8">
                  <c:v>229</c:v>
                </c:pt>
                <c:pt idx="11">
                  <c:v>210</c:v>
                </c:pt>
                <c:pt idx="14">
                  <c:v>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5179</c:v>
                </c:pt>
                <c:pt idx="5">
                  <c:v>5197</c:v>
                </c:pt>
                <c:pt idx="8">
                  <c:v>5205</c:v>
                </c:pt>
                <c:pt idx="11">
                  <c:v>5475</c:v>
                </c:pt>
                <c:pt idx="14">
                  <c:v>5444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622</c:v>
                </c:pt>
                <c:pt idx="3">
                  <c:v>551</c:v>
                </c:pt>
                <c:pt idx="6">
                  <c:v>524</c:v>
                </c:pt>
                <c:pt idx="9">
                  <c:v>328</c:v>
                </c:pt>
                <c:pt idx="12">
                  <c:v>297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91</c:v>
                </c:pt>
                <c:pt idx="3">
                  <c:v>46</c:v>
                </c:pt>
                <c:pt idx="6">
                  <c:v>19</c:v>
                </c:pt>
                <c:pt idx="9">
                  <c:v>0</c:v>
                </c:pt>
                <c:pt idx="12">
                  <c:v>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1424</c:v>
                </c:pt>
                <c:pt idx="3">
                  <c:v>1340</c:v>
                </c:pt>
                <c:pt idx="6">
                  <c:v>1254</c:v>
                </c:pt>
                <c:pt idx="9">
                  <c:v>1237</c:v>
                </c:pt>
                <c:pt idx="12">
                  <c:v>1140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c:v>
                </c:pt>
                <c:pt idx="3">
                  <c:v>10</c:v>
                </c:pt>
                <c:pt idx="6">
                  <c:v>8</c:v>
                </c:pt>
                <c:pt idx="9">
                  <c:v>5</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7620</c:v>
                </c:pt>
                <c:pt idx="3">
                  <c:v>7285</c:v>
                </c:pt>
                <c:pt idx="6">
                  <c:v>6965</c:v>
                </c:pt>
                <c:pt idx="9">
                  <c:v>6644</c:v>
                </c:pt>
                <c:pt idx="12">
                  <c:v>6520</c:v>
                </c:pt>
              </c:numCache>
            </c:numRef>
          </c:val>
        </c:ser>
        <c:dLbls>
          <c:showLegendKey val="0"/>
          <c:showVal val="0"/>
          <c:showCatName val="0"/>
          <c:showSerName val="0"/>
          <c:showPercent val="0"/>
          <c:showBubbleSize val="0"/>
        </c:dLbls>
        <c:gapWidth val="100"/>
        <c:overlap val="100"/>
        <c:axId val="113441408"/>
        <c:axId val="99484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441408"/>
        <c:axId val="99484032"/>
      </c:lineChart>
      <c:catAx>
        <c:axId val="11344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484032"/>
        <c:crosses val="autoZero"/>
        <c:auto val="1"/>
        <c:lblAlgn val="ctr"/>
        <c:lblOffset val="100"/>
        <c:tickLblSkip val="1"/>
        <c:tickMarkSkip val="1"/>
        <c:noMultiLvlLbl val="0"/>
      </c:catAx>
      <c:valAx>
        <c:axId val="9948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4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6,395
6,347
259.19
7,054,542
6,869,183
176,904
4,494,326
6,520,045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指数は近年横ばいで推移しており、類似団体内平均値との比較においてもほぼ同水準となっている状況である。</a:t>
          </a:r>
          <a:endParaRPr lang="ja-JP" altLang="ja-JP" sz="1300">
            <a:effectLst/>
            <a:latin typeface="+mn-ea"/>
            <a:ea typeface="+mn-ea"/>
          </a:endParaRPr>
        </a:p>
        <a:p>
          <a:pPr rtl="0"/>
          <a:r>
            <a:rPr lang="ja-JP" altLang="ja-JP" sz="1300" b="0" i="0" baseline="0">
              <a:solidFill>
                <a:schemeClr val="dk1"/>
              </a:solidFill>
              <a:effectLst/>
              <a:latin typeface="+mn-ea"/>
              <a:ea typeface="+mn-ea"/>
              <a:cs typeface="+mn-cs"/>
            </a:rPr>
            <a:t>　長引く景気低迷の影響から、自主財源である町税の大幅な伸びを見込めず、今後も行財政改革の継続的な取組みを通じて、引き続き歳出の徹底的な見直しを進めるとともに、税収等歳入の確保に努める。</a:t>
          </a:r>
          <a:endParaRPr lang="ja-JP" altLang="ja-JP" sz="13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6" name="直線コネクタ 65"/>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108655</xdr:rowOff>
    </xdr:to>
    <xdr:cxnSp macro="">
      <xdr:nvCxnSpPr>
        <xdr:cNvPr id="72" name="直線コネクタ 71"/>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108655</xdr:rowOff>
    </xdr:to>
    <xdr:cxnSp macro="">
      <xdr:nvCxnSpPr>
        <xdr:cNvPr id="75" name="直線コネクタ 74"/>
        <xdr:cNvCxnSpPr/>
      </xdr:nvCxnSpPr>
      <xdr:spPr>
        <a:xfrm>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5" name="円/楕円 84"/>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6"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7" name="円/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9" name="円/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1" name="円/楕円 90"/>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2" name="テキスト ボックス 91"/>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地方消費税交付金</a:t>
          </a:r>
          <a:r>
            <a:rPr lang="ja-JP" altLang="ja-JP" sz="1300" b="0" i="0" baseline="0">
              <a:solidFill>
                <a:schemeClr val="dk1"/>
              </a:solidFill>
              <a:effectLst/>
              <a:latin typeface="+mn-lt"/>
              <a:ea typeface="+mn-ea"/>
              <a:cs typeface="+mn-cs"/>
            </a:rPr>
            <a:t>の増加や公債費の減少などがあったものの、</a:t>
          </a:r>
          <a:r>
            <a:rPr lang="ja-JP" altLang="en-US" sz="1300" b="0" i="0" baseline="0">
              <a:solidFill>
                <a:schemeClr val="dk1"/>
              </a:solidFill>
              <a:effectLst/>
              <a:latin typeface="+mn-lt"/>
              <a:ea typeface="+mn-ea"/>
              <a:cs typeface="+mn-cs"/>
            </a:rPr>
            <a:t>町税や</a:t>
          </a:r>
          <a:r>
            <a:rPr lang="ja-JP" altLang="ja-JP" sz="1300" b="0" i="0" baseline="0">
              <a:solidFill>
                <a:schemeClr val="dk1"/>
              </a:solidFill>
              <a:effectLst/>
              <a:latin typeface="+mn-lt"/>
              <a:ea typeface="+mn-ea"/>
              <a:cs typeface="+mn-cs"/>
            </a:rPr>
            <a:t>普通交付税</a:t>
          </a:r>
          <a:r>
            <a:rPr lang="ja-JP" altLang="en-US" sz="1300" b="0" i="0" baseline="0">
              <a:solidFill>
                <a:schemeClr val="dk1"/>
              </a:solidFill>
              <a:effectLst/>
              <a:latin typeface="+mn-lt"/>
              <a:ea typeface="+mn-ea"/>
              <a:cs typeface="+mn-cs"/>
            </a:rPr>
            <a:t>、臨時財政対策債</a:t>
          </a:r>
          <a:r>
            <a:rPr lang="ja-JP" altLang="ja-JP" sz="1300" b="0" i="0" baseline="0">
              <a:solidFill>
                <a:schemeClr val="dk1"/>
              </a:solidFill>
              <a:effectLst/>
              <a:latin typeface="+mn-lt"/>
              <a:ea typeface="+mn-ea"/>
              <a:cs typeface="+mn-cs"/>
            </a:rPr>
            <a:t>の減少により、比率</a:t>
          </a:r>
          <a:r>
            <a:rPr lang="ja-JP" altLang="en-US" sz="1300" b="0" i="0" baseline="0">
              <a:solidFill>
                <a:schemeClr val="dk1"/>
              </a:solidFill>
              <a:effectLst/>
              <a:latin typeface="+mn-lt"/>
              <a:ea typeface="+mn-ea"/>
              <a:cs typeface="+mn-cs"/>
            </a:rPr>
            <a:t>が大幅に</a:t>
          </a:r>
          <a:r>
            <a:rPr lang="ja-JP" altLang="ja-JP" sz="1300" b="0" i="0" baseline="0">
              <a:solidFill>
                <a:schemeClr val="dk1"/>
              </a:solidFill>
              <a:effectLst/>
              <a:latin typeface="+mn-lt"/>
              <a:ea typeface="+mn-ea"/>
              <a:cs typeface="+mn-cs"/>
            </a:rPr>
            <a:t>悪化（対前年度比</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ポイント増加）し、依然として物件費、維持補修費、扶助費は増加傾向にある。</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公債費については翌年度以降も減少する見込みであ</a:t>
          </a:r>
          <a:r>
            <a:rPr lang="ja-JP" altLang="en-US" sz="1300" b="0" i="0" baseline="0">
              <a:solidFill>
                <a:schemeClr val="dk1"/>
              </a:solidFill>
              <a:effectLst/>
              <a:latin typeface="+mn-lt"/>
              <a:ea typeface="+mn-ea"/>
              <a:cs typeface="+mn-cs"/>
            </a:rPr>
            <a:t>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町税や普通交付税の増加は見込めず、</a:t>
          </a:r>
          <a:r>
            <a:rPr lang="ja-JP" altLang="ja-JP" sz="1300" b="0" i="0" baseline="0">
              <a:solidFill>
                <a:schemeClr val="dk1"/>
              </a:solidFill>
              <a:effectLst/>
              <a:latin typeface="+mn-lt"/>
              <a:ea typeface="+mn-ea"/>
              <a:cs typeface="+mn-cs"/>
            </a:rPr>
            <a:t>今後も行財政改革の継続的な取組みを通じて、直営施設の維持管理経費や扶助費等の福祉関係経費の増加をできる限り抑制し、一層の義務的経費の削減を進め、比率の低減に努める。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64</xdr:row>
      <xdr:rowOff>151977</xdr:rowOff>
    </xdr:to>
    <xdr:cxnSp macro="">
      <xdr:nvCxnSpPr>
        <xdr:cNvPr id="129" name="直線コネクタ 128"/>
        <xdr:cNvCxnSpPr/>
      </xdr:nvCxnSpPr>
      <xdr:spPr>
        <a:xfrm>
          <a:off x="4114800" y="10855325"/>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53975</xdr:rowOff>
    </xdr:to>
    <xdr:cxnSp macro="">
      <xdr:nvCxnSpPr>
        <xdr:cNvPr id="132" name="直線コネクタ 131"/>
        <xdr:cNvCxnSpPr/>
      </xdr:nvCxnSpPr>
      <xdr:spPr>
        <a:xfrm>
          <a:off x="3225800" y="1083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64</xdr:row>
      <xdr:rowOff>51435</xdr:rowOff>
    </xdr:to>
    <xdr:cxnSp macro="">
      <xdr:nvCxnSpPr>
        <xdr:cNvPr id="135" name="直線コネクタ 134"/>
        <xdr:cNvCxnSpPr/>
      </xdr:nvCxnSpPr>
      <xdr:spPr>
        <a:xfrm flipV="1">
          <a:off x="2336800" y="10835217"/>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64</xdr:row>
      <xdr:rowOff>51435</xdr:rowOff>
    </xdr:to>
    <xdr:cxnSp macro="">
      <xdr:nvCxnSpPr>
        <xdr:cNvPr id="138" name="直線コネクタ 137"/>
        <xdr:cNvCxnSpPr/>
      </xdr:nvCxnSpPr>
      <xdr:spPr>
        <a:xfrm>
          <a:off x="1447800" y="1092369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101177</xdr:rowOff>
    </xdr:from>
    <xdr:to>
      <xdr:col>7</xdr:col>
      <xdr:colOff>203200</xdr:colOff>
      <xdr:row>65</xdr:row>
      <xdr:rowOff>31327</xdr:rowOff>
    </xdr:to>
    <xdr:sp macro="" textlink="">
      <xdr:nvSpPr>
        <xdr:cNvPr id="148" name="円/楕円 147"/>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73254</xdr:rowOff>
    </xdr:from>
    <xdr:ext cx="762000" cy="259045"/>
    <xdr:sp macro="" textlink="">
      <xdr:nvSpPr>
        <xdr:cNvPr id="149" name="財政構造の弾力性該当値テキスト"/>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50" name="円/楕円 149"/>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51" name="テキスト ボックス 150"/>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2" name="円/楕円 151"/>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3" name="テキスト ボックス 152"/>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635</xdr:rowOff>
    </xdr:from>
    <xdr:to>
      <xdr:col>3</xdr:col>
      <xdr:colOff>330200</xdr:colOff>
      <xdr:row>64</xdr:row>
      <xdr:rowOff>102235</xdr:rowOff>
    </xdr:to>
    <xdr:sp macro="" textlink="">
      <xdr:nvSpPr>
        <xdr:cNvPr id="154" name="円/楕円 153"/>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87012</xdr:rowOff>
    </xdr:from>
    <xdr:ext cx="762000" cy="259045"/>
    <xdr:sp macro="" textlink="">
      <xdr:nvSpPr>
        <xdr:cNvPr id="155" name="テキスト ボックス 154"/>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6" name="円/楕円 155"/>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57" name="テキスト ボックス 156"/>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これまでの行財政改革の取組みによる効果はあるものの、町立高等学校を有していること、保育所や総合研修センター（文化ホール、総合体育館、図書館併設）などの運営を直営で行っていることなどにより、引き続き類似団体内平均値を大幅に上回る水準にある。</a:t>
          </a:r>
          <a:endParaRPr lang="ja-JP" altLang="ja-JP" sz="1300">
            <a:effectLst/>
          </a:endParaRPr>
        </a:p>
        <a:p>
          <a:pPr rtl="0"/>
          <a:r>
            <a:rPr lang="ja-JP" altLang="ja-JP" sz="1300" b="0" i="0" baseline="0">
              <a:solidFill>
                <a:schemeClr val="dk1"/>
              </a:solidFill>
              <a:effectLst/>
              <a:latin typeface="+mn-lt"/>
              <a:ea typeface="+mn-ea"/>
              <a:cs typeface="+mn-cs"/>
            </a:rPr>
            <a:t>　今後においても、行政改革の一環として指定管理者制度の活用や民間委託の推進、運営体制の見直しなどにより、コストの低減に努める。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103180</xdr:rowOff>
    </xdr:from>
    <xdr:to>
      <xdr:col>7</xdr:col>
      <xdr:colOff>152400</xdr:colOff>
      <xdr:row>85</xdr:row>
      <xdr:rowOff>154012</xdr:rowOff>
    </xdr:to>
    <xdr:cxnSp macro="">
      <xdr:nvCxnSpPr>
        <xdr:cNvPr id="189" name="直線コネクタ 188"/>
        <xdr:cNvCxnSpPr/>
      </xdr:nvCxnSpPr>
      <xdr:spPr>
        <a:xfrm>
          <a:off x="4114800" y="14676430"/>
          <a:ext cx="838200" cy="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99946</xdr:rowOff>
    </xdr:from>
    <xdr:to>
      <xdr:col>6</xdr:col>
      <xdr:colOff>0</xdr:colOff>
      <xdr:row>85</xdr:row>
      <xdr:rowOff>103180</xdr:rowOff>
    </xdr:to>
    <xdr:cxnSp macro="">
      <xdr:nvCxnSpPr>
        <xdr:cNvPr id="192" name="直線コネクタ 191"/>
        <xdr:cNvCxnSpPr/>
      </xdr:nvCxnSpPr>
      <xdr:spPr>
        <a:xfrm>
          <a:off x="3225800" y="14673196"/>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99946</xdr:rowOff>
    </xdr:from>
    <xdr:to>
      <xdr:col>4</xdr:col>
      <xdr:colOff>482600</xdr:colOff>
      <xdr:row>85</xdr:row>
      <xdr:rowOff>110373</xdr:rowOff>
    </xdr:to>
    <xdr:cxnSp macro="">
      <xdr:nvCxnSpPr>
        <xdr:cNvPr id="195" name="直線コネクタ 194"/>
        <xdr:cNvCxnSpPr/>
      </xdr:nvCxnSpPr>
      <xdr:spPr>
        <a:xfrm flipV="1">
          <a:off x="2336800" y="14673196"/>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69340</xdr:rowOff>
    </xdr:from>
    <xdr:to>
      <xdr:col>3</xdr:col>
      <xdr:colOff>279400</xdr:colOff>
      <xdr:row>85</xdr:row>
      <xdr:rowOff>110373</xdr:rowOff>
    </xdr:to>
    <xdr:cxnSp macro="">
      <xdr:nvCxnSpPr>
        <xdr:cNvPr id="198" name="直線コネクタ 197"/>
        <xdr:cNvCxnSpPr/>
      </xdr:nvCxnSpPr>
      <xdr:spPr>
        <a:xfrm>
          <a:off x="1447800" y="14642590"/>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103212</xdr:rowOff>
    </xdr:from>
    <xdr:to>
      <xdr:col>7</xdr:col>
      <xdr:colOff>203200</xdr:colOff>
      <xdr:row>86</xdr:row>
      <xdr:rowOff>33362</xdr:rowOff>
    </xdr:to>
    <xdr:sp macro="" textlink="">
      <xdr:nvSpPr>
        <xdr:cNvPr id="208" name="円/楕円 207"/>
        <xdr:cNvSpPr/>
      </xdr:nvSpPr>
      <xdr:spPr>
        <a:xfrm>
          <a:off x="4902200" y="146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75289</xdr:rowOff>
    </xdr:from>
    <xdr:ext cx="762000" cy="259045"/>
    <xdr:sp macro="" textlink="">
      <xdr:nvSpPr>
        <xdr:cNvPr id="209" name="人件費・物件費等の状況該当値テキスト"/>
        <xdr:cNvSpPr txBox="1"/>
      </xdr:nvSpPr>
      <xdr:spPr>
        <a:xfrm>
          <a:off x="5041900" y="1464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350,668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52380</xdr:rowOff>
    </xdr:from>
    <xdr:to>
      <xdr:col>6</xdr:col>
      <xdr:colOff>50800</xdr:colOff>
      <xdr:row>85</xdr:row>
      <xdr:rowOff>153980</xdr:rowOff>
    </xdr:to>
    <xdr:sp macro="" textlink="">
      <xdr:nvSpPr>
        <xdr:cNvPr id="210" name="円/楕円 209"/>
        <xdr:cNvSpPr/>
      </xdr:nvSpPr>
      <xdr:spPr>
        <a:xfrm>
          <a:off x="4064000" y="146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138757</xdr:rowOff>
    </xdr:from>
    <xdr:ext cx="736600" cy="259045"/>
    <xdr:sp macro="" textlink="">
      <xdr:nvSpPr>
        <xdr:cNvPr id="211" name="テキスト ボックス 210"/>
        <xdr:cNvSpPr txBox="1"/>
      </xdr:nvSpPr>
      <xdr:spPr>
        <a:xfrm>
          <a:off x="3733800" y="1471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329,602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49146</xdr:rowOff>
    </xdr:from>
    <xdr:to>
      <xdr:col>4</xdr:col>
      <xdr:colOff>533400</xdr:colOff>
      <xdr:row>85</xdr:row>
      <xdr:rowOff>150746</xdr:rowOff>
    </xdr:to>
    <xdr:sp macro="" textlink="">
      <xdr:nvSpPr>
        <xdr:cNvPr id="212" name="円/楕円 211"/>
        <xdr:cNvSpPr/>
      </xdr:nvSpPr>
      <xdr:spPr>
        <a:xfrm>
          <a:off x="3175000" y="146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135523</xdr:rowOff>
    </xdr:from>
    <xdr:ext cx="762000" cy="259045"/>
    <xdr:sp macro="" textlink="">
      <xdr:nvSpPr>
        <xdr:cNvPr id="213" name="テキスト ボックス 212"/>
        <xdr:cNvSpPr txBox="1"/>
      </xdr:nvSpPr>
      <xdr:spPr>
        <a:xfrm>
          <a:off x="2844800" y="1470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328,262</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59573</xdr:rowOff>
    </xdr:from>
    <xdr:to>
      <xdr:col>3</xdr:col>
      <xdr:colOff>330200</xdr:colOff>
      <xdr:row>85</xdr:row>
      <xdr:rowOff>161173</xdr:rowOff>
    </xdr:to>
    <xdr:sp macro="" textlink="">
      <xdr:nvSpPr>
        <xdr:cNvPr id="214" name="円/楕円 213"/>
        <xdr:cNvSpPr/>
      </xdr:nvSpPr>
      <xdr:spPr>
        <a:xfrm>
          <a:off x="2286000" y="146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145950</xdr:rowOff>
    </xdr:from>
    <xdr:ext cx="762000" cy="259045"/>
    <xdr:sp macro="" textlink="">
      <xdr:nvSpPr>
        <xdr:cNvPr id="215" name="テキスト ボックス 214"/>
        <xdr:cNvSpPr txBox="1"/>
      </xdr:nvSpPr>
      <xdr:spPr>
        <a:xfrm>
          <a:off x="1955800" y="147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332,583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18540</xdr:rowOff>
    </xdr:from>
    <xdr:to>
      <xdr:col>2</xdr:col>
      <xdr:colOff>127000</xdr:colOff>
      <xdr:row>85</xdr:row>
      <xdr:rowOff>120140</xdr:rowOff>
    </xdr:to>
    <xdr:sp macro="" textlink="">
      <xdr:nvSpPr>
        <xdr:cNvPr id="216" name="円/楕円 215"/>
        <xdr:cNvSpPr/>
      </xdr:nvSpPr>
      <xdr:spPr>
        <a:xfrm>
          <a:off x="1397000" y="145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104917</xdr:rowOff>
    </xdr:from>
    <xdr:ext cx="762000" cy="259045"/>
    <xdr:sp macro="" textlink="">
      <xdr:nvSpPr>
        <xdr:cNvPr id="217" name="テキスト ボックス 216"/>
        <xdr:cNvSpPr txBox="1"/>
      </xdr:nvSpPr>
      <xdr:spPr>
        <a:xfrm>
          <a:off x="1066800" y="146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行政改革の推進により、平成１７年度から基本給の独自削減を実施して</a:t>
          </a:r>
          <a:r>
            <a:rPr lang="ja-JP" altLang="en-US" sz="1300" b="0" i="0" baseline="0">
              <a:solidFill>
                <a:schemeClr val="dk1"/>
              </a:solidFill>
              <a:effectLst/>
              <a:latin typeface="+mn-lt"/>
              <a:ea typeface="+mn-ea"/>
              <a:cs typeface="+mn-cs"/>
            </a:rPr>
            <a:t>きた</a:t>
          </a:r>
          <a:r>
            <a:rPr lang="ja-JP" altLang="ja-JP" sz="1300" b="0" i="0" baseline="0">
              <a:solidFill>
                <a:schemeClr val="dk1"/>
              </a:solidFill>
              <a:effectLst/>
              <a:latin typeface="+mn-lt"/>
              <a:ea typeface="+mn-ea"/>
              <a:cs typeface="+mn-cs"/>
            </a:rPr>
            <a:t>が、平成２１年度以降削減率等の緩和を進めたことにより、類似団体内平均値を２．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ポイント上回る結果となっている。</a:t>
          </a:r>
          <a:endParaRPr lang="ja-JP" altLang="ja-JP" sz="1300">
            <a:effectLst/>
          </a:endParaRPr>
        </a:p>
        <a:p>
          <a:pPr rtl="0"/>
          <a:r>
            <a:rPr lang="ja-JP" altLang="ja-JP" sz="1300" b="0" i="0" baseline="0">
              <a:solidFill>
                <a:schemeClr val="dk1"/>
              </a:solidFill>
              <a:effectLst/>
              <a:latin typeface="+mn-lt"/>
              <a:ea typeface="+mn-ea"/>
              <a:cs typeface="+mn-cs"/>
            </a:rPr>
            <a:t>　今後も、様々な給与体系の検討・見直しを進め、より一層の給与の適正化に努める。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24385</xdr:rowOff>
    </xdr:to>
    <xdr:cxnSp macro="">
      <xdr:nvCxnSpPr>
        <xdr:cNvPr id="249" name="直線コネクタ 248"/>
        <xdr:cNvCxnSpPr/>
      </xdr:nvCxnSpPr>
      <xdr:spPr>
        <a:xfrm>
          <a:off x="16179800" y="14735302"/>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162052</xdr:rowOff>
    </xdr:from>
    <xdr:to>
      <xdr:col>23</xdr:col>
      <xdr:colOff>406400</xdr:colOff>
      <xdr:row>88</xdr:row>
      <xdr:rowOff>57913</xdr:rowOff>
    </xdr:to>
    <xdr:cxnSp macro="">
      <xdr:nvCxnSpPr>
        <xdr:cNvPr id="252" name="直線コネクタ 251"/>
        <xdr:cNvCxnSpPr/>
      </xdr:nvCxnSpPr>
      <xdr:spPr>
        <a:xfrm flipV="1">
          <a:off x="15290800" y="14735302"/>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57913</xdr:rowOff>
    </xdr:to>
    <xdr:cxnSp macro="">
      <xdr:nvCxnSpPr>
        <xdr:cNvPr id="255" name="直線コネクタ 254"/>
        <xdr:cNvCxnSpPr/>
      </xdr:nvCxnSpPr>
      <xdr:spPr>
        <a:xfrm>
          <a:off x="14401800" y="1508760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24385</xdr:rowOff>
    </xdr:from>
    <xdr:to>
      <xdr:col>21</xdr:col>
      <xdr:colOff>0</xdr:colOff>
      <xdr:row>88</xdr:row>
      <xdr:rowOff>0</xdr:rowOff>
    </xdr:to>
    <xdr:cxnSp macro="">
      <xdr:nvCxnSpPr>
        <xdr:cNvPr id="258" name="直線コネクタ 257"/>
        <xdr:cNvCxnSpPr/>
      </xdr:nvCxnSpPr>
      <xdr:spPr>
        <a:xfrm>
          <a:off x="13512800" y="14769085"/>
          <a:ext cx="889000" cy="3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68" name="円/楕円 267"/>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40912</xdr:rowOff>
    </xdr:from>
    <xdr:ext cx="762000" cy="259045"/>
    <xdr:sp macro="" textlink="">
      <xdr:nvSpPr>
        <xdr:cNvPr id="269" name="給与水準   （国との比較）該当値テキスト"/>
        <xdr:cNvSpPr txBox="1"/>
      </xdr:nvSpPr>
      <xdr:spPr>
        <a:xfrm>
          <a:off x="17106900" y="1461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0" name="円/楕円 269"/>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1" name="テキスト ボックス 270"/>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2" name="円/楕円 271"/>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93490</xdr:rowOff>
    </xdr:from>
    <xdr:ext cx="762000" cy="259045"/>
    <xdr:sp macro="" textlink="">
      <xdr:nvSpPr>
        <xdr:cNvPr id="273" name="テキスト ボックス 272"/>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4" name="円/楕円 27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75" name="テキスト ボックス 274"/>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145035</xdr:rowOff>
    </xdr:from>
    <xdr:to>
      <xdr:col>19</xdr:col>
      <xdr:colOff>533400</xdr:colOff>
      <xdr:row>86</xdr:row>
      <xdr:rowOff>75185</xdr:rowOff>
    </xdr:to>
    <xdr:sp macro="" textlink="">
      <xdr:nvSpPr>
        <xdr:cNvPr id="276" name="円/楕円 275"/>
        <xdr:cNvSpPr/>
      </xdr:nvSpPr>
      <xdr:spPr>
        <a:xfrm>
          <a:off x="13462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59962</xdr:rowOff>
    </xdr:from>
    <xdr:ext cx="762000" cy="259045"/>
    <xdr:sp macro="" textlink="">
      <xdr:nvSpPr>
        <xdr:cNvPr id="277" name="テキスト ボックス 276"/>
        <xdr:cNvSpPr txBox="1"/>
      </xdr:nvSpPr>
      <xdr:spPr>
        <a:xfrm>
          <a:off x="131318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a:t>
          </a:r>
          <a:r>
            <a:rPr lang="ja-JP" altLang="en-US" sz="1300" b="0" i="0" baseline="0">
              <a:solidFill>
                <a:schemeClr val="dk1"/>
              </a:solidFill>
              <a:effectLst/>
              <a:latin typeface="+mn-lt"/>
              <a:ea typeface="+mn-ea"/>
              <a:cs typeface="+mn-cs"/>
            </a:rPr>
            <a:t>が減少した一方、</a:t>
          </a:r>
          <a:r>
            <a:rPr lang="ja-JP" altLang="ja-JP" sz="1300" b="0" i="0" baseline="0">
              <a:solidFill>
                <a:schemeClr val="dk1"/>
              </a:solidFill>
              <a:effectLst/>
              <a:latin typeface="+mn-lt"/>
              <a:ea typeface="+mn-ea"/>
              <a:cs typeface="+mn-cs"/>
            </a:rPr>
            <a:t>職員数が前年比</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人</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となったことにより、対前年度比で０．４４人の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a:t>
          </a:r>
          <a:r>
            <a:rPr lang="ja-JP" altLang="en-US" sz="1300" b="0" i="0" baseline="0">
              <a:solidFill>
                <a:schemeClr val="dk1"/>
              </a:solidFill>
              <a:effectLst/>
              <a:latin typeface="+mn-lt"/>
              <a:ea typeface="+mn-ea"/>
              <a:cs typeface="+mn-cs"/>
            </a:rPr>
            <a:t>ったが</a:t>
          </a:r>
          <a:r>
            <a:rPr lang="ja-JP" altLang="ja-JP" sz="1300" b="0" i="0" baseline="0">
              <a:solidFill>
                <a:schemeClr val="dk1"/>
              </a:solidFill>
              <a:effectLst/>
              <a:latin typeface="+mn-lt"/>
              <a:ea typeface="+mn-ea"/>
              <a:cs typeface="+mn-cs"/>
            </a:rPr>
            <a:t>、町立高等学校（職員数３７人）を有していることもあり、引き続き類似団体内平均値を大幅に上回る水準にある。</a:t>
          </a:r>
          <a:endParaRPr lang="ja-JP" altLang="ja-JP" sz="1300">
            <a:effectLst/>
          </a:endParaRPr>
        </a:p>
        <a:p>
          <a:pPr rtl="0"/>
          <a:r>
            <a:rPr lang="ja-JP" altLang="ja-JP" sz="1300" b="0" i="0" baseline="0">
              <a:solidFill>
                <a:schemeClr val="dk1"/>
              </a:solidFill>
              <a:effectLst/>
              <a:latin typeface="+mn-lt"/>
              <a:ea typeface="+mn-ea"/>
              <a:cs typeface="+mn-cs"/>
            </a:rPr>
            <a:t>　退職者の不補充などにより職員数の抑制を図ってきたが、今後においても、行政改革の一環として各種業務の民間委託を推進し、効率的な行政運営に資するため一層の職員数抑制に努める。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93363</xdr:rowOff>
    </xdr:from>
    <xdr:to>
      <xdr:col>24</xdr:col>
      <xdr:colOff>558800</xdr:colOff>
      <xdr:row>65</xdr:row>
      <xdr:rowOff>123698</xdr:rowOff>
    </xdr:to>
    <xdr:cxnSp macro="">
      <xdr:nvCxnSpPr>
        <xdr:cNvPr id="314" name="直線コネクタ 313"/>
        <xdr:cNvCxnSpPr/>
      </xdr:nvCxnSpPr>
      <xdr:spPr>
        <a:xfrm flipV="1">
          <a:off x="16179800" y="11237613"/>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93363</xdr:rowOff>
    </xdr:from>
    <xdr:to>
      <xdr:col>23</xdr:col>
      <xdr:colOff>406400</xdr:colOff>
      <xdr:row>65</xdr:row>
      <xdr:rowOff>123698</xdr:rowOff>
    </xdr:to>
    <xdr:cxnSp macro="">
      <xdr:nvCxnSpPr>
        <xdr:cNvPr id="317" name="直線コネクタ 316"/>
        <xdr:cNvCxnSpPr/>
      </xdr:nvCxnSpPr>
      <xdr:spPr>
        <a:xfrm>
          <a:off x="15290800" y="11237613"/>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67165</xdr:rowOff>
    </xdr:from>
    <xdr:to>
      <xdr:col>22</xdr:col>
      <xdr:colOff>203200</xdr:colOff>
      <xdr:row>65</xdr:row>
      <xdr:rowOff>93363</xdr:rowOff>
    </xdr:to>
    <xdr:cxnSp macro="">
      <xdr:nvCxnSpPr>
        <xdr:cNvPr id="320" name="直線コネクタ 319"/>
        <xdr:cNvCxnSpPr/>
      </xdr:nvCxnSpPr>
      <xdr:spPr>
        <a:xfrm>
          <a:off x="14401800" y="11211415"/>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5806</xdr:rowOff>
    </xdr:from>
    <xdr:to>
      <xdr:col>21</xdr:col>
      <xdr:colOff>0</xdr:colOff>
      <xdr:row>65</xdr:row>
      <xdr:rowOff>67165</xdr:rowOff>
    </xdr:to>
    <xdr:cxnSp macro="">
      <xdr:nvCxnSpPr>
        <xdr:cNvPr id="323" name="直線コネクタ 322"/>
        <xdr:cNvCxnSpPr/>
      </xdr:nvCxnSpPr>
      <xdr:spPr>
        <a:xfrm>
          <a:off x="13512800" y="11150056"/>
          <a:ext cx="889000" cy="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42563</xdr:rowOff>
    </xdr:from>
    <xdr:to>
      <xdr:col>24</xdr:col>
      <xdr:colOff>609600</xdr:colOff>
      <xdr:row>65</xdr:row>
      <xdr:rowOff>144163</xdr:rowOff>
    </xdr:to>
    <xdr:sp macro="" textlink="">
      <xdr:nvSpPr>
        <xdr:cNvPr id="333" name="円/楕円 332"/>
        <xdr:cNvSpPr/>
      </xdr:nvSpPr>
      <xdr:spPr>
        <a:xfrm>
          <a:off x="16967200" y="111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14640</xdr:rowOff>
    </xdr:from>
    <xdr:ext cx="762000" cy="259045"/>
    <xdr:sp macro="" textlink="">
      <xdr:nvSpPr>
        <xdr:cNvPr id="334" name="定員管理の状況該当値テキスト"/>
        <xdr:cNvSpPr txBox="1"/>
      </xdr:nvSpPr>
      <xdr:spPr>
        <a:xfrm>
          <a:off x="17106900" y="111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72898</xdr:rowOff>
    </xdr:from>
    <xdr:to>
      <xdr:col>23</xdr:col>
      <xdr:colOff>457200</xdr:colOff>
      <xdr:row>66</xdr:row>
      <xdr:rowOff>3048</xdr:rowOff>
    </xdr:to>
    <xdr:sp macro="" textlink="">
      <xdr:nvSpPr>
        <xdr:cNvPr id="335" name="円/楕円 334"/>
        <xdr:cNvSpPr/>
      </xdr:nvSpPr>
      <xdr:spPr>
        <a:xfrm>
          <a:off x="16129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159275</xdr:rowOff>
    </xdr:from>
    <xdr:ext cx="736600" cy="259045"/>
    <xdr:sp macro="" textlink="">
      <xdr:nvSpPr>
        <xdr:cNvPr id="336" name="テキスト ボックス 335"/>
        <xdr:cNvSpPr txBox="1"/>
      </xdr:nvSpPr>
      <xdr:spPr>
        <a:xfrm>
          <a:off x="15798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42563</xdr:rowOff>
    </xdr:from>
    <xdr:to>
      <xdr:col>22</xdr:col>
      <xdr:colOff>254000</xdr:colOff>
      <xdr:row>65</xdr:row>
      <xdr:rowOff>144163</xdr:rowOff>
    </xdr:to>
    <xdr:sp macro="" textlink="">
      <xdr:nvSpPr>
        <xdr:cNvPr id="337" name="円/楕円 336"/>
        <xdr:cNvSpPr/>
      </xdr:nvSpPr>
      <xdr:spPr>
        <a:xfrm>
          <a:off x="15240000" y="111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128940</xdr:rowOff>
    </xdr:from>
    <xdr:ext cx="762000" cy="259045"/>
    <xdr:sp macro="" textlink="">
      <xdr:nvSpPr>
        <xdr:cNvPr id="338" name="テキスト ボックス 337"/>
        <xdr:cNvSpPr txBox="1"/>
      </xdr:nvSpPr>
      <xdr:spPr>
        <a:xfrm>
          <a:off x="14909800" y="112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16365</xdr:rowOff>
    </xdr:from>
    <xdr:to>
      <xdr:col>21</xdr:col>
      <xdr:colOff>50800</xdr:colOff>
      <xdr:row>65</xdr:row>
      <xdr:rowOff>117965</xdr:rowOff>
    </xdr:to>
    <xdr:sp macro="" textlink="">
      <xdr:nvSpPr>
        <xdr:cNvPr id="339" name="円/楕円 338"/>
        <xdr:cNvSpPr/>
      </xdr:nvSpPr>
      <xdr:spPr>
        <a:xfrm>
          <a:off x="14351000" y="1116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102742</xdr:rowOff>
    </xdr:from>
    <xdr:ext cx="762000" cy="259045"/>
    <xdr:sp macro="" textlink="">
      <xdr:nvSpPr>
        <xdr:cNvPr id="340" name="テキスト ボックス 339"/>
        <xdr:cNvSpPr txBox="1"/>
      </xdr:nvSpPr>
      <xdr:spPr>
        <a:xfrm>
          <a:off x="14020800" y="1124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126456</xdr:rowOff>
    </xdr:from>
    <xdr:to>
      <xdr:col>19</xdr:col>
      <xdr:colOff>533400</xdr:colOff>
      <xdr:row>65</xdr:row>
      <xdr:rowOff>56606</xdr:rowOff>
    </xdr:to>
    <xdr:sp macro="" textlink="">
      <xdr:nvSpPr>
        <xdr:cNvPr id="341" name="円/楕円 340"/>
        <xdr:cNvSpPr/>
      </xdr:nvSpPr>
      <xdr:spPr>
        <a:xfrm>
          <a:off x="13462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41383</xdr:rowOff>
    </xdr:from>
    <xdr:ext cx="762000" cy="259045"/>
    <xdr:sp macro="" textlink="">
      <xdr:nvSpPr>
        <xdr:cNvPr id="342" name="テキスト ボックス 341"/>
        <xdr:cNvSpPr txBox="1"/>
      </xdr:nvSpPr>
      <xdr:spPr>
        <a:xfrm>
          <a:off x="13131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類似団体内平均値を４．</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ポイント下回っており、さらに、大型事業による起債の償還が平成１９年度をピークに徐々に減少し、比率は今後も減少する見込みである。</a:t>
          </a:r>
          <a:endParaRPr lang="ja-JP" altLang="ja-JP" sz="1300">
            <a:effectLst/>
          </a:endParaRPr>
        </a:p>
        <a:p>
          <a:pPr rtl="0"/>
          <a:r>
            <a:rPr lang="ja-JP" altLang="ja-JP" sz="1300" b="0" i="0" baseline="0">
              <a:solidFill>
                <a:schemeClr val="dk1"/>
              </a:solidFill>
              <a:effectLst/>
              <a:latin typeface="+mn-lt"/>
              <a:ea typeface="+mn-ea"/>
              <a:cs typeface="+mn-cs"/>
            </a:rPr>
            <a:t>　今後においても、起債依存型の事業実施の見直しを通じ、引き続き水準抑制に努める。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112522</xdr:rowOff>
    </xdr:from>
    <xdr:to>
      <xdr:col>24</xdr:col>
      <xdr:colOff>558800</xdr:colOff>
      <xdr:row>40</xdr:row>
      <xdr:rowOff>160782</xdr:rowOff>
    </xdr:to>
    <xdr:cxnSp macro="">
      <xdr:nvCxnSpPr>
        <xdr:cNvPr id="373" name="直線コネクタ 372"/>
        <xdr:cNvCxnSpPr/>
      </xdr:nvCxnSpPr>
      <xdr:spPr>
        <a:xfrm flipV="1">
          <a:off x="16179800" y="69705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160782</xdr:rowOff>
    </xdr:from>
    <xdr:to>
      <xdr:col>23</xdr:col>
      <xdr:colOff>406400</xdr:colOff>
      <xdr:row>41</xdr:row>
      <xdr:rowOff>32766</xdr:rowOff>
    </xdr:to>
    <xdr:cxnSp macro="">
      <xdr:nvCxnSpPr>
        <xdr:cNvPr id="376" name="直線コネクタ 375"/>
        <xdr:cNvCxnSpPr/>
      </xdr:nvCxnSpPr>
      <xdr:spPr>
        <a:xfrm flipV="1">
          <a:off x="15290800" y="70187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32766</xdr:rowOff>
    </xdr:from>
    <xdr:to>
      <xdr:col>22</xdr:col>
      <xdr:colOff>203200</xdr:colOff>
      <xdr:row>41</xdr:row>
      <xdr:rowOff>119634</xdr:rowOff>
    </xdr:to>
    <xdr:cxnSp macro="">
      <xdr:nvCxnSpPr>
        <xdr:cNvPr id="379" name="直線コネクタ 378"/>
        <xdr:cNvCxnSpPr/>
      </xdr:nvCxnSpPr>
      <xdr:spPr>
        <a:xfrm flipV="1">
          <a:off x="14401800" y="7062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35052</xdr:rowOff>
    </xdr:to>
    <xdr:cxnSp macro="">
      <xdr:nvCxnSpPr>
        <xdr:cNvPr id="382" name="直線コネクタ 381"/>
        <xdr:cNvCxnSpPr/>
      </xdr:nvCxnSpPr>
      <xdr:spPr>
        <a:xfrm flipV="1">
          <a:off x="13512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61722</xdr:rowOff>
    </xdr:from>
    <xdr:to>
      <xdr:col>24</xdr:col>
      <xdr:colOff>609600</xdr:colOff>
      <xdr:row>40</xdr:row>
      <xdr:rowOff>163322</xdr:rowOff>
    </xdr:to>
    <xdr:sp macro="" textlink="">
      <xdr:nvSpPr>
        <xdr:cNvPr id="392" name="円/楕円 391"/>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78249</xdr:rowOff>
    </xdr:from>
    <xdr:ext cx="762000" cy="259045"/>
    <xdr:sp macro="" textlink="">
      <xdr:nvSpPr>
        <xdr:cNvPr id="393" name="公債費負担の状況該当値テキスト"/>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109982</xdr:rowOff>
    </xdr:from>
    <xdr:to>
      <xdr:col>23</xdr:col>
      <xdr:colOff>457200</xdr:colOff>
      <xdr:row>41</xdr:row>
      <xdr:rowOff>40132</xdr:rowOff>
    </xdr:to>
    <xdr:sp macro="" textlink="">
      <xdr:nvSpPr>
        <xdr:cNvPr id="394" name="円/楕円 393"/>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50309</xdr:rowOff>
    </xdr:from>
    <xdr:ext cx="736600" cy="259045"/>
    <xdr:sp macro="" textlink="">
      <xdr:nvSpPr>
        <xdr:cNvPr id="395" name="テキスト ボックス 394"/>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396" name="円/楕円 395"/>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397" name="テキスト ボックス 396"/>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398" name="円/楕円 39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99" name="テキスト ボックス 39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0" name="円/楕円 399"/>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1" name="テキスト ボックス 40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将来負担額よりも充当可能財源が多い状況となっている。</a:t>
          </a:r>
          <a:endParaRPr lang="ja-JP" altLang="ja-JP" sz="1300">
            <a:effectLst/>
          </a:endParaRPr>
        </a:p>
        <a:p>
          <a:pPr rtl="0"/>
          <a:r>
            <a:rPr lang="ja-JP" altLang="ja-JP" sz="1300" b="0" i="0" baseline="0">
              <a:solidFill>
                <a:schemeClr val="dk1"/>
              </a:solidFill>
              <a:effectLst/>
              <a:latin typeface="+mn-lt"/>
              <a:ea typeface="+mn-ea"/>
              <a:cs typeface="+mn-cs"/>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6" name="テキスト ボックス 445"/>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北海道士幌町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6,395
6,347
259.19
7,054,542
6,869,183
176,904
4,494,326
6,520,045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比率は、類似団体内平均値と比較して</a:t>
          </a:r>
          <a:r>
            <a:rPr lang="ja-JP" altLang="en-US" sz="1300" b="0" i="0" baseline="0">
              <a:solidFill>
                <a:schemeClr val="dk1"/>
              </a:solidFill>
              <a:effectLst/>
              <a:latin typeface="+mn-lt"/>
              <a:ea typeface="+mn-ea"/>
              <a:cs typeface="+mn-cs"/>
            </a:rPr>
            <a:t>３．２ポイント高く</a:t>
          </a:r>
          <a:r>
            <a:rPr lang="ja-JP" altLang="ja-JP" sz="1300" b="0" i="0" baseline="0">
              <a:solidFill>
                <a:schemeClr val="dk1"/>
              </a:solidFill>
              <a:effectLst/>
              <a:latin typeface="+mn-lt"/>
              <a:ea typeface="+mn-ea"/>
              <a:cs typeface="+mn-cs"/>
            </a:rPr>
            <a:t>、町立高等学校を有していること、保育所や総合研修センター（文化ホール、総合体育館、図書館併設）などの運営を直営で行っていることなど、職員数や人件費の水準は</a:t>
          </a:r>
          <a:r>
            <a:rPr lang="ja-JP" altLang="en-US" sz="1300" b="0" i="0" baseline="0">
              <a:solidFill>
                <a:schemeClr val="dk1"/>
              </a:solidFill>
              <a:effectLst/>
              <a:latin typeface="+mn-lt"/>
              <a:ea typeface="+mn-ea"/>
              <a:cs typeface="+mn-cs"/>
            </a:rPr>
            <a:t>依然として高く</a:t>
          </a:r>
          <a:r>
            <a:rPr lang="ja-JP" altLang="ja-JP" sz="1300" b="0" i="0" baseline="0">
              <a:solidFill>
                <a:schemeClr val="dk1"/>
              </a:solidFill>
              <a:effectLst/>
              <a:latin typeface="+mn-lt"/>
              <a:ea typeface="+mn-ea"/>
              <a:cs typeface="+mn-cs"/>
            </a:rPr>
            <a:t>推移している。</a:t>
          </a:r>
          <a:endParaRPr lang="ja-JP" altLang="ja-JP" sz="1300">
            <a:effectLst/>
          </a:endParaRPr>
        </a:p>
        <a:p>
          <a:pPr rtl="0"/>
          <a:r>
            <a:rPr lang="ja-JP" altLang="ja-JP" sz="1300" b="0" i="0" baseline="0">
              <a:solidFill>
                <a:schemeClr val="dk1"/>
              </a:solidFill>
              <a:effectLst/>
              <a:latin typeface="+mn-lt"/>
              <a:ea typeface="+mn-ea"/>
              <a:cs typeface="+mn-cs"/>
            </a:rPr>
            <a:t>　各種業務の民間委託の推進や退職者不補充、給与の適正化など、引き続き行政改革の取組みを通じて、人件費の抑制に努める。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152146</xdr:rowOff>
    </xdr:to>
    <xdr:cxnSp macro="">
      <xdr:nvCxnSpPr>
        <xdr:cNvPr id="62" name="直線コネクタ 61"/>
        <xdr:cNvCxnSpPr/>
      </xdr:nvCxnSpPr>
      <xdr:spPr>
        <a:xfrm>
          <a:off x="3987800" y="6386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42418</xdr:rowOff>
    </xdr:to>
    <xdr:cxnSp macro="">
      <xdr:nvCxnSpPr>
        <xdr:cNvPr id="65" name="直線コネクタ 64"/>
        <xdr:cNvCxnSpPr/>
      </xdr:nvCxnSpPr>
      <xdr:spPr>
        <a:xfrm>
          <a:off x="3098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56134</xdr:rowOff>
    </xdr:to>
    <xdr:cxnSp macro="">
      <xdr:nvCxnSpPr>
        <xdr:cNvPr id="68" name="直線コネクタ 67"/>
        <xdr:cNvCxnSpPr/>
      </xdr:nvCxnSpPr>
      <xdr:spPr>
        <a:xfrm flipV="1">
          <a:off x="2209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56134</xdr:rowOff>
    </xdr:to>
    <xdr:cxnSp macro="">
      <xdr:nvCxnSpPr>
        <xdr:cNvPr id="71" name="直線コネクタ 70"/>
        <xdr:cNvCxnSpPr/>
      </xdr:nvCxnSpPr>
      <xdr:spPr>
        <a:xfrm>
          <a:off x="1320800" y="6349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81" name="円/楕円 80"/>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73423</xdr:rowOff>
    </xdr:from>
    <xdr:ext cx="762000" cy="259045"/>
    <xdr:sp macro="" textlink="">
      <xdr:nvSpPr>
        <xdr:cNvPr id="82"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3" name="円/楕円 82"/>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84" name="テキスト ボックス 83"/>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5" name="円/楕円 84"/>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6" name="テキスト ボックス 85"/>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7" name="円/楕円 86"/>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88" name="テキスト ボックス 87"/>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89" name="円/楕円 88"/>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41419</xdr:rowOff>
    </xdr:from>
    <xdr:ext cx="762000" cy="259045"/>
    <xdr:sp macro="" textlink="">
      <xdr:nvSpPr>
        <xdr:cNvPr id="90" name="テキスト ボックス 89"/>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比率は、類似団体内平均値を</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ポイント上回り、ここ数年高い水準で推移している。町立高等学校や保育所など運営を直営で行っている施設が多く、これらに係る維持管理経費が高止まりしている現状にある。</a:t>
          </a:r>
          <a:endParaRPr lang="ja-JP" altLang="ja-JP" sz="1300">
            <a:effectLst/>
          </a:endParaRPr>
        </a:p>
        <a:p>
          <a:pPr rtl="0"/>
          <a:r>
            <a:rPr lang="ja-JP" altLang="ja-JP" sz="1300" b="0" i="0" baseline="0">
              <a:solidFill>
                <a:schemeClr val="dk1"/>
              </a:solidFill>
              <a:effectLst/>
              <a:latin typeface="+mn-lt"/>
              <a:ea typeface="+mn-ea"/>
              <a:cs typeface="+mn-cs"/>
            </a:rPr>
            <a:t>　今後においても、行政改革の一環として指定管理者制度の活用や民間委託の推進、運営体制の見直しをより一層推進し、コストの低減に努める。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33274</xdr:rowOff>
    </xdr:from>
    <xdr:to>
      <xdr:col>24</xdr:col>
      <xdr:colOff>31750</xdr:colOff>
      <xdr:row>17</xdr:row>
      <xdr:rowOff>138430</xdr:rowOff>
    </xdr:to>
    <xdr:cxnSp macro="">
      <xdr:nvCxnSpPr>
        <xdr:cNvPr id="120" name="直線コネクタ 119"/>
        <xdr:cNvCxnSpPr/>
      </xdr:nvCxnSpPr>
      <xdr:spPr>
        <a:xfrm>
          <a:off x="15671800" y="29479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10414</xdr:rowOff>
    </xdr:from>
    <xdr:to>
      <xdr:col>22</xdr:col>
      <xdr:colOff>565150</xdr:colOff>
      <xdr:row>17</xdr:row>
      <xdr:rowOff>33274</xdr:rowOff>
    </xdr:to>
    <xdr:cxnSp macro="">
      <xdr:nvCxnSpPr>
        <xdr:cNvPr id="123" name="直線コネクタ 122"/>
        <xdr:cNvCxnSpPr/>
      </xdr:nvCxnSpPr>
      <xdr:spPr>
        <a:xfrm>
          <a:off x="14782800" y="2925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10414</xdr:rowOff>
    </xdr:from>
    <xdr:to>
      <xdr:col>21</xdr:col>
      <xdr:colOff>361950</xdr:colOff>
      <xdr:row>17</xdr:row>
      <xdr:rowOff>51562</xdr:rowOff>
    </xdr:to>
    <xdr:cxnSp macro="">
      <xdr:nvCxnSpPr>
        <xdr:cNvPr id="126" name="直線コネクタ 125"/>
        <xdr:cNvCxnSpPr/>
      </xdr:nvCxnSpPr>
      <xdr:spPr>
        <a:xfrm flipV="1">
          <a:off x="13893800" y="2925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163576</xdr:rowOff>
    </xdr:from>
    <xdr:to>
      <xdr:col>20</xdr:col>
      <xdr:colOff>158750</xdr:colOff>
      <xdr:row>17</xdr:row>
      <xdr:rowOff>51562</xdr:rowOff>
    </xdr:to>
    <xdr:cxnSp macro="">
      <xdr:nvCxnSpPr>
        <xdr:cNvPr id="129" name="直線コネクタ 128"/>
        <xdr:cNvCxnSpPr/>
      </xdr:nvCxnSpPr>
      <xdr:spPr>
        <a:xfrm>
          <a:off x="13004800" y="2906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39" name="円/楕円 138"/>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0"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1" name="円/楕円 140"/>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42" name="テキスト ボックス 141"/>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131064</xdr:rowOff>
    </xdr:from>
    <xdr:to>
      <xdr:col>21</xdr:col>
      <xdr:colOff>412750</xdr:colOff>
      <xdr:row>17</xdr:row>
      <xdr:rowOff>61214</xdr:rowOff>
    </xdr:to>
    <xdr:sp macro="" textlink="">
      <xdr:nvSpPr>
        <xdr:cNvPr id="143" name="円/楕円 142"/>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45991</xdr:rowOff>
    </xdr:from>
    <xdr:ext cx="762000" cy="259045"/>
    <xdr:sp macro="" textlink="">
      <xdr:nvSpPr>
        <xdr:cNvPr id="144" name="テキスト ボックス 143"/>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5" name="円/楕円 144"/>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46" name="テキスト ボックス 145"/>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112776</xdr:rowOff>
    </xdr:from>
    <xdr:to>
      <xdr:col>19</xdr:col>
      <xdr:colOff>6350</xdr:colOff>
      <xdr:row>17</xdr:row>
      <xdr:rowOff>42926</xdr:rowOff>
    </xdr:to>
    <xdr:sp macro="" textlink="">
      <xdr:nvSpPr>
        <xdr:cNvPr id="147" name="円/楕円 146"/>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27703</xdr:rowOff>
    </xdr:from>
    <xdr:ext cx="762000" cy="259045"/>
    <xdr:sp macro="" textlink="">
      <xdr:nvSpPr>
        <xdr:cNvPr id="148" name="テキスト ボックス 147"/>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比率は、類似団体内平均値を下回っているものの、高齢化率の上昇などにより福祉関係経費は増加傾向にある。</a:t>
          </a:r>
          <a:endParaRPr lang="ja-JP" altLang="ja-JP" sz="1300">
            <a:effectLst/>
          </a:endParaRPr>
        </a:p>
        <a:p>
          <a:pPr rtl="0"/>
          <a:r>
            <a:rPr lang="ja-JP" altLang="ja-JP" sz="1300" b="0" i="0" baseline="0">
              <a:solidFill>
                <a:schemeClr val="dk1"/>
              </a:solidFill>
              <a:effectLst/>
              <a:latin typeface="+mn-lt"/>
              <a:ea typeface="+mn-ea"/>
              <a:cs typeface="+mn-cs"/>
            </a:rPr>
            <a:t>　今後においても、より適正な扶助に留意しつつ、現状水準の維持に努める。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127000</xdr:rowOff>
    </xdr:to>
    <xdr:cxnSp macro="">
      <xdr:nvCxnSpPr>
        <xdr:cNvPr id="181" name="直線コネクタ 180"/>
        <xdr:cNvCxnSpPr/>
      </xdr:nvCxnSpPr>
      <xdr:spPr>
        <a:xfrm>
          <a:off x="3987800" y="9137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50800</xdr:rowOff>
    </xdr:to>
    <xdr:cxnSp macro="">
      <xdr:nvCxnSpPr>
        <xdr:cNvPr id="184" name="直線コネクタ 183"/>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50800</xdr:rowOff>
    </xdr:to>
    <xdr:cxnSp macro="">
      <xdr:nvCxnSpPr>
        <xdr:cNvPr id="187" name="直線コネクタ 186"/>
        <xdr:cNvCxnSpPr/>
      </xdr:nvCxnSpPr>
      <xdr:spPr>
        <a:xfrm>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31750</xdr:rowOff>
    </xdr:to>
    <xdr:cxnSp macro="">
      <xdr:nvCxnSpPr>
        <xdr:cNvPr id="190" name="直線コネクタ 189"/>
        <xdr:cNvCxnSpPr/>
      </xdr:nvCxnSpPr>
      <xdr:spPr>
        <a:xfrm>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0" name="円/楕円 199"/>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92727</xdr:rowOff>
    </xdr:from>
    <xdr:ext cx="762000" cy="259045"/>
    <xdr:sp macro="" textlink="">
      <xdr:nvSpPr>
        <xdr:cNvPr id="201" name="扶助費該当値テキスト"/>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2" name="円/楕円 201"/>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03" name="テキスト ボックス 202"/>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04" name="円/楕円 203"/>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05" name="テキスト ボックス 204"/>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06" name="円/楕円 205"/>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07" name="テキスト ボックス 206"/>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08" name="円/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比率は、類似団体内平均値を</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ポイント下回っているが、人口１人当たり決算額においては、特に</a:t>
          </a:r>
          <a:r>
            <a:rPr lang="ja-JP" altLang="en-US" sz="1300" b="0" i="0" baseline="0">
              <a:solidFill>
                <a:schemeClr val="dk1"/>
              </a:solidFill>
              <a:effectLst/>
              <a:latin typeface="+mn-lt"/>
              <a:ea typeface="+mn-ea"/>
              <a:cs typeface="+mn-cs"/>
            </a:rPr>
            <a:t>繰出金の額</a:t>
          </a:r>
          <a:r>
            <a:rPr lang="ja-JP" altLang="ja-JP" sz="1300" b="0" i="0" baseline="0">
              <a:solidFill>
                <a:schemeClr val="dk1"/>
              </a:solidFill>
              <a:effectLst/>
              <a:latin typeface="+mn-lt"/>
              <a:ea typeface="+mn-ea"/>
              <a:cs typeface="+mn-cs"/>
            </a:rPr>
            <a:t>が恒常的に類似団体の平均を上回っている状況にある。</a:t>
          </a:r>
          <a:endParaRPr lang="ja-JP" altLang="ja-JP" sz="1300">
            <a:effectLst/>
          </a:endParaRPr>
        </a:p>
        <a:p>
          <a:pPr rtl="0"/>
          <a:r>
            <a:rPr lang="ja-JP" altLang="ja-JP" sz="1300" b="0" i="0" baseline="0">
              <a:solidFill>
                <a:schemeClr val="dk1"/>
              </a:solidFill>
              <a:effectLst/>
              <a:latin typeface="+mn-lt"/>
              <a:ea typeface="+mn-ea"/>
              <a:cs typeface="+mn-cs"/>
            </a:rPr>
            <a:t>　今後においては、各特別会計における自主財源の確保や民間委託等による経費の削減を図りながら、普通会計の負担額を減らしていくよう努める。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86995</xdr:rowOff>
    </xdr:from>
    <xdr:to>
      <xdr:col>24</xdr:col>
      <xdr:colOff>31750</xdr:colOff>
      <xdr:row>57</xdr:row>
      <xdr:rowOff>12700</xdr:rowOff>
    </xdr:to>
    <xdr:cxnSp macro="">
      <xdr:nvCxnSpPr>
        <xdr:cNvPr id="237" name="直線コネクタ 236"/>
        <xdr:cNvCxnSpPr/>
      </xdr:nvCxnSpPr>
      <xdr:spPr>
        <a:xfrm>
          <a:off x="15671800" y="968819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86995</xdr:rowOff>
    </xdr:from>
    <xdr:to>
      <xdr:col>22</xdr:col>
      <xdr:colOff>565150</xdr:colOff>
      <xdr:row>56</xdr:row>
      <xdr:rowOff>109855</xdr:rowOff>
    </xdr:to>
    <xdr:cxnSp macro="">
      <xdr:nvCxnSpPr>
        <xdr:cNvPr id="240" name="直線コネクタ 239"/>
        <xdr:cNvCxnSpPr/>
      </xdr:nvCxnSpPr>
      <xdr:spPr>
        <a:xfrm flipV="1">
          <a:off x="14782800" y="9688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109855</xdr:rowOff>
    </xdr:to>
    <xdr:cxnSp macro="">
      <xdr:nvCxnSpPr>
        <xdr:cNvPr id="243" name="直線コネクタ 242"/>
        <xdr:cNvCxnSpPr/>
      </xdr:nvCxnSpPr>
      <xdr:spPr>
        <a:xfrm>
          <a:off x="13893800" y="9682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81280</xdr:rowOff>
    </xdr:to>
    <xdr:cxnSp macro="">
      <xdr:nvCxnSpPr>
        <xdr:cNvPr id="246" name="直線コネクタ 245"/>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133350</xdr:rowOff>
    </xdr:from>
    <xdr:to>
      <xdr:col>24</xdr:col>
      <xdr:colOff>82550</xdr:colOff>
      <xdr:row>57</xdr:row>
      <xdr:rowOff>63500</xdr:rowOff>
    </xdr:to>
    <xdr:sp macro="" textlink="">
      <xdr:nvSpPr>
        <xdr:cNvPr id="256" name="円/楕円 255"/>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149877</xdr:rowOff>
    </xdr:from>
    <xdr:ext cx="762000" cy="259045"/>
    <xdr:sp macro="" textlink="">
      <xdr:nvSpPr>
        <xdr:cNvPr id="257"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36195</xdr:rowOff>
    </xdr:from>
    <xdr:to>
      <xdr:col>22</xdr:col>
      <xdr:colOff>615950</xdr:colOff>
      <xdr:row>56</xdr:row>
      <xdr:rowOff>137795</xdr:rowOff>
    </xdr:to>
    <xdr:sp macro="" textlink="">
      <xdr:nvSpPr>
        <xdr:cNvPr id="258" name="円/楕円 257"/>
        <xdr:cNvSpPr/>
      </xdr:nvSpPr>
      <xdr:spPr>
        <a:xfrm>
          <a:off x="15621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147972</xdr:rowOff>
    </xdr:from>
    <xdr:ext cx="736600" cy="259045"/>
    <xdr:sp macro="" textlink="">
      <xdr:nvSpPr>
        <xdr:cNvPr id="259" name="テキスト ボックス 258"/>
        <xdr:cNvSpPr txBox="1"/>
      </xdr:nvSpPr>
      <xdr:spPr>
        <a:xfrm>
          <a:off x="15290800" y="940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59055</xdr:rowOff>
    </xdr:from>
    <xdr:to>
      <xdr:col>21</xdr:col>
      <xdr:colOff>412750</xdr:colOff>
      <xdr:row>56</xdr:row>
      <xdr:rowOff>160655</xdr:rowOff>
    </xdr:to>
    <xdr:sp macro="" textlink="">
      <xdr:nvSpPr>
        <xdr:cNvPr id="260" name="円/楕円 259"/>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170832</xdr:rowOff>
    </xdr:from>
    <xdr:ext cx="762000" cy="259045"/>
    <xdr:sp macro="" textlink="">
      <xdr:nvSpPr>
        <xdr:cNvPr id="261" name="テキスト ボックス 260"/>
        <xdr:cNvSpPr txBox="1"/>
      </xdr:nvSpPr>
      <xdr:spPr>
        <a:xfrm>
          <a:off x="14401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2" name="円/楕円 261"/>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3" name="テキスト ボックス 262"/>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64" name="円/楕円 26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5" name="テキスト ボックス 264"/>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行政改革の取組みの中で、各種団体に対する補助金・助成金の抑制を図ってきたところであるが、公営企業に対する補助金等が依然として高い水準にあり、類似団体内平均値を上回る状況が続いている。</a:t>
          </a:r>
          <a:endParaRPr lang="ja-JP" altLang="ja-JP" sz="1300">
            <a:effectLst/>
          </a:endParaRPr>
        </a:p>
        <a:p>
          <a:pPr rtl="0"/>
          <a:r>
            <a:rPr lang="ja-JP" altLang="ja-JP" sz="1300" b="0" i="0" baseline="0">
              <a:solidFill>
                <a:schemeClr val="dk1"/>
              </a:solidFill>
              <a:effectLst/>
              <a:latin typeface="+mn-lt"/>
              <a:ea typeface="+mn-ea"/>
              <a:cs typeface="+mn-cs"/>
            </a:rPr>
            <a:t>　今後においても、行政改革の一環として補助金・助成金の見直しや廃止を検討しつつ、公営企業の経営改善を図りながら、一層の抑制に努める。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166188</xdr:rowOff>
    </xdr:from>
    <xdr:to>
      <xdr:col>24</xdr:col>
      <xdr:colOff>31750</xdr:colOff>
      <xdr:row>39</xdr:row>
      <xdr:rowOff>14333</xdr:rowOff>
    </xdr:to>
    <xdr:cxnSp macro="">
      <xdr:nvCxnSpPr>
        <xdr:cNvPr id="299" name="直線コネクタ 298"/>
        <xdr:cNvCxnSpPr/>
      </xdr:nvCxnSpPr>
      <xdr:spPr>
        <a:xfrm>
          <a:off x="15671800" y="66812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166188</xdr:rowOff>
    </xdr:from>
    <xdr:to>
      <xdr:col>22</xdr:col>
      <xdr:colOff>565150</xdr:colOff>
      <xdr:row>38</xdr:row>
      <xdr:rowOff>166188</xdr:rowOff>
    </xdr:to>
    <xdr:cxnSp macro="">
      <xdr:nvCxnSpPr>
        <xdr:cNvPr id="302" name="直線コネクタ 301"/>
        <xdr:cNvCxnSpPr/>
      </xdr:nvCxnSpPr>
      <xdr:spPr>
        <a:xfrm>
          <a:off x="14782800" y="668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166188</xdr:rowOff>
    </xdr:from>
    <xdr:to>
      <xdr:col>21</xdr:col>
      <xdr:colOff>361950</xdr:colOff>
      <xdr:row>39</xdr:row>
      <xdr:rowOff>60053</xdr:rowOff>
    </xdr:to>
    <xdr:cxnSp macro="">
      <xdr:nvCxnSpPr>
        <xdr:cNvPr id="305" name="直線コネクタ 304"/>
        <xdr:cNvCxnSpPr/>
      </xdr:nvCxnSpPr>
      <xdr:spPr>
        <a:xfrm flipV="1">
          <a:off x="13893800" y="668128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40459</xdr:rowOff>
    </xdr:from>
    <xdr:to>
      <xdr:col>20</xdr:col>
      <xdr:colOff>158750</xdr:colOff>
      <xdr:row>39</xdr:row>
      <xdr:rowOff>60053</xdr:rowOff>
    </xdr:to>
    <xdr:cxnSp macro="">
      <xdr:nvCxnSpPr>
        <xdr:cNvPr id="308" name="直線コネクタ 307"/>
        <xdr:cNvCxnSpPr/>
      </xdr:nvCxnSpPr>
      <xdr:spPr>
        <a:xfrm>
          <a:off x="13004800" y="67270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134983</xdr:rowOff>
    </xdr:from>
    <xdr:to>
      <xdr:col>24</xdr:col>
      <xdr:colOff>82550</xdr:colOff>
      <xdr:row>39</xdr:row>
      <xdr:rowOff>65133</xdr:rowOff>
    </xdr:to>
    <xdr:sp macro="" textlink="">
      <xdr:nvSpPr>
        <xdr:cNvPr id="318" name="円/楕円 317"/>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107060</xdr:rowOff>
    </xdr:from>
    <xdr:ext cx="762000" cy="259045"/>
    <xdr:sp macro="" textlink="">
      <xdr:nvSpPr>
        <xdr:cNvPr id="319" name="補助費等該当値テキスト"/>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115388</xdr:rowOff>
    </xdr:from>
    <xdr:to>
      <xdr:col>22</xdr:col>
      <xdr:colOff>615950</xdr:colOff>
      <xdr:row>39</xdr:row>
      <xdr:rowOff>45538</xdr:rowOff>
    </xdr:to>
    <xdr:sp macro="" textlink="">
      <xdr:nvSpPr>
        <xdr:cNvPr id="320" name="円/楕円 319"/>
        <xdr:cNvSpPr/>
      </xdr:nvSpPr>
      <xdr:spPr>
        <a:xfrm>
          <a:off x="15621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30315</xdr:rowOff>
    </xdr:from>
    <xdr:ext cx="736600" cy="259045"/>
    <xdr:sp macro="" textlink="">
      <xdr:nvSpPr>
        <xdr:cNvPr id="321" name="テキスト ボックス 320"/>
        <xdr:cNvSpPr txBox="1"/>
      </xdr:nvSpPr>
      <xdr:spPr>
        <a:xfrm>
          <a:off x="15290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115388</xdr:rowOff>
    </xdr:from>
    <xdr:to>
      <xdr:col>21</xdr:col>
      <xdr:colOff>412750</xdr:colOff>
      <xdr:row>39</xdr:row>
      <xdr:rowOff>45538</xdr:rowOff>
    </xdr:to>
    <xdr:sp macro="" textlink="">
      <xdr:nvSpPr>
        <xdr:cNvPr id="322" name="円/楕円 321"/>
        <xdr:cNvSpPr/>
      </xdr:nvSpPr>
      <xdr:spPr>
        <a:xfrm>
          <a:off x="147320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30315</xdr:rowOff>
    </xdr:from>
    <xdr:ext cx="762000" cy="259045"/>
    <xdr:sp macro="" textlink="">
      <xdr:nvSpPr>
        <xdr:cNvPr id="323" name="テキスト ボックス 322"/>
        <xdr:cNvSpPr txBox="1"/>
      </xdr:nvSpPr>
      <xdr:spPr>
        <a:xfrm>
          <a:off x="1440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9253</xdr:rowOff>
    </xdr:from>
    <xdr:to>
      <xdr:col>20</xdr:col>
      <xdr:colOff>209550</xdr:colOff>
      <xdr:row>39</xdr:row>
      <xdr:rowOff>110853</xdr:rowOff>
    </xdr:to>
    <xdr:sp macro="" textlink="">
      <xdr:nvSpPr>
        <xdr:cNvPr id="324" name="円/楕円 323"/>
        <xdr:cNvSpPr/>
      </xdr:nvSpPr>
      <xdr:spPr>
        <a:xfrm>
          <a:off x="13843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95630</xdr:rowOff>
    </xdr:from>
    <xdr:ext cx="762000" cy="259045"/>
    <xdr:sp macro="" textlink="">
      <xdr:nvSpPr>
        <xdr:cNvPr id="325" name="テキスト ボックス 324"/>
        <xdr:cNvSpPr txBox="1"/>
      </xdr:nvSpPr>
      <xdr:spPr>
        <a:xfrm>
          <a:off x="13512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161109</xdr:rowOff>
    </xdr:from>
    <xdr:to>
      <xdr:col>19</xdr:col>
      <xdr:colOff>6350</xdr:colOff>
      <xdr:row>39</xdr:row>
      <xdr:rowOff>91259</xdr:rowOff>
    </xdr:to>
    <xdr:sp macro="" textlink="">
      <xdr:nvSpPr>
        <xdr:cNvPr id="326" name="円/楕円 325"/>
        <xdr:cNvSpPr/>
      </xdr:nvSpPr>
      <xdr:spPr>
        <a:xfrm>
          <a:off x="12954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76036</xdr:rowOff>
    </xdr:from>
    <xdr:ext cx="762000" cy="259045"/>
    <xdr:sp macro="" textlink="">
      <xdr:nvSpPr>
        <xdr:cNvPr id="327" name="テキスト ボックス 326"/>
        <xdr:cNvSpPr txBox="1"/>
      </xdr:nvSpPr>
      <xdr:spPr>
        <a:xfrm>
          <a:off x="12623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比率は、類似団体内平均値を２．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ポイント下回っているが、元利償還額については、過去に実施した大型事業に係る起債償還のピークは過ぎたものの、依然として高い水準で推移している。</a:t>
          </a:r>
          <a:endParaRPr lang="ja-JP" altLang="ja-JP" sz="1300">
            <a:effectLst/>
          </a:endParaRPr>
        </a:p>
        <a:p>
          <a:pPr rtl="0"/>
          <a:r>
            <a:rPr lang="ja-JP" altLang="ja-JP" sz="1300" b="0" i="0" baseline="0">
              <a:solidFill>
                <a:schemeClr val="dk1"/>
              </a:solidFill>
              <a:effectLst/>
              <a:latin typeface="+mn-lt"/>
              <a:ea typeface="+mn-ea"/>
              <a:cs typeface="+mn-cs"/>
            </a:rPr>
            <a:t>　今後減少する見込みではあるが、普通建設事業をはじめとする各種起債事業の見直しを図りつつ、併せて、財政状況を踏まえた繰上償還等についても検討し減少に努める。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147574</xdr:rowOff>
    </xdr:to>
    <xdr:cxnSp macro="">
      <xdr:nvCxnSpPr>
        <xdr:cNvPr id="357" name="直線コネクタ 356"/>
        <xdr:cNvCxnSpPr/>
      </xdr:nvCxnSpPr>
      <xdr:spPr>
        <a:xfrm flipV="1">
          <a:off x="3987800" y="133309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77</xdr:row>
      <xdr:rowOff>161289</xdr:rowOff>
    </xdr:to>
    <xdr:cxnSp macro="">
      <xdr:nvCxnSpPr>
        <xdr:cNvPr id="360" name="直線コネクタ 359"/>
        <xdr:cNvCxnSpPr/>
      </xdr:nvCxnSpPr>
      <xdr:spPr>
        <a:xfrm flipV="1">
          <a:off x="3098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99568</xdr:rowOff>
    </xdr:to>
    <xdr:cxnSp macro="">
      <xdr:nvCxnSpPr>
        <xdr:cNvPr id="363" name="直線コネクタ 362"/>
        <xdr:cNvCxnSpPr/>
      </xdr:nvCxnSpPr>
      <xdr:spPr>
        <a:xfrm flipV="1">
          <a:off x="2209800" y="133629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136144</xdr:rowOff>
    </xdr:to>
    <xdr:cxnSp macro="">
      <xdr:nvCxnSpPr>
        <xdr:cNvPr id="366" name="直線コネクタ 365"/>
        <xdr:cNvCxnSpPr/>
      </xdr:nvCxnSpPr>
      <xdr:spPr>
        <a:xfrm flipV="1">
          <a:off x="1320800" y="13472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76" name="円/楕円 375"/>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77"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78" name="円/楕円 377"/>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37101</xdr:rowOff>
    </xdr:from>
    <xdr:ext cx="736600" cy="259045"/>
    <xdr:sp macro="" textlink="">
      <xdr:nvSpPr>
        <xdr:cNvPr id="379" name="テキスト ボックス 378"/>
        <xdr:cNvSpPr txBox="1"/>
      </xdr:nvSpPr>
      <xdr:spPr>
        <a:xfrm>
          <a:off x="3606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0" name="円/楕円 37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82" name="円/楕円 381"/>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160545</xdr:rowOff>
    </xdr:from>
    <xdr:ext cx="762000" cy="259045"/>
    <xdr:sp macro="" textlink="">
      <xdr:nvSpPr>
        <xdr:cNvPr id="383" name="テキスト ボックス 382"/>
        <xdr:cNvSpPr txBox="1"/>
      </xdr:nvSpPr>
      <xdr:spPr>
        <a:xfrm>
          <a:off x="1828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円/楕円 38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比率は、類似団体内平均値を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ポイント上回</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、人件費、物件費の増加がその主な要因となっている。</a:t>
          </a:r>
          <a:endParaRPr lang="ja-JP" altLang="ja-JP" sz="1300">
            <a:effectLst/>
          </a:endParaRPr>
        </a:p>
        <a:p>
          <a:pPr rtl="0"/>
          <a:r>
            <a:rPr lang="ja-JP" altLang="ja-JP" sz="1300" b="0" i="0" baseline="0">
              <a:solidFill>
                <a:schemeClr val="dk1"/>
              </a:solidFill>
              <a:effectLst/>
              <a:latin typeface="+mn-lt"/>
              <a:ea typeface="+mn-ea"/>
              <a:cs typeface="+mn-cs"/>
            </a:rPr>
            <a:t>　各種事業の見直しをはじめ、行政改革の着実な推進を図り、それぞれの経費の維持・抑制に努める。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79647</xdr:rowOff>
    </xdr:from>
    <xdr:to>
      <xdr:col>24</xdr:col>
      <xdr:colOff>31750</xdr:colOff>
      <xdr:row>76</xdr:row>
      <xdr:rowOff>140063</xdr:rowOff>
    </xdr:to>
    <xdr:cxnSp macro="">
      <xdr:nvCxnSpPr>
        <xdr:cNvPr id="420" name="直線コネクタ 419"/>
        <xdr:cNvCxnSpPr/>
      </xdr:nvCxnSpPr>
      <xdr:spPr>
        <a:xfrm>
          <a:off x="15671800" y="12938397"/>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53522</xdr:rowOff>
    </xdr:from>
    <xdr:to>
      <xdr:col>22</xdr:col>
      <xdr:colOff>565150</xdr:colOff>
      <xdr:row>75</xdr:row>
      <xdr:rowOff>79647</xdr:rowOff>
    </xdr:to>
    <xdr:cxnSp macro="">
      <xdr:nvCxnSpPr>
        <xdr:cNvPr id="423" name="直線コネクタ 422"/>
        <xdr:cNvCxnSpPr/>
      </xdr:nvCxnSpPr>
      <xdr:spPr>
        <a:xfrm>
          <a:off x="14782800" y="12912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53522</xdr:rowOff>
    </xdr:from>
    <xdr:to>
      <xdr:col>21</xdr:col>
      <xdr:colOff>361950</xdr:colOff>
      <xdr:row>75</xdr:row>
      <xdr:rowOff>128633</xdr:rowOff>
    </xdr:to>
    <xdr:cxnSp macro="">
      <xdr:nvCxnSpPr>
        <xdr:cNvPr id="426" name="直線コネクタ 425"/>
        <xdr:cNvCxnSpPr/>
      </xdr:nvCxnSpPr>
      <xdr:spPr>
        <a:xfrm flipV="1">
          <a:off x="13893800" y="129122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20865</xdr:rowOff>
    </xdr:from>
    <xdr:to>
      <xdr:col>20</xdr:col>
      <xdr:colOff>158750</xdr:colOff>
      <xdr:row>75</xdr:row>
      <xdr:rowOff>128633</xdr:rowOff>
    </xdr:to>
    <xdr:cxnSp macro="">
      <xdr:nvCxnSpPr>
        <xdr:cNvPr id="429" name="直線コネクタ 428"/>
        <xdr:cNvCxnSpPr/>
      </xdr:nvCxnSpPr>
      <xdr:spPr>
        <a:xfrm>
          <a:off x="13004800" y="1287961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89263</xdr:rowOff>
    </xdr:from>
    <xdr:to>
      <xdr:col>24</xdr:col>
      <xdr:colOff>82550</xdr:colOff>
      <xdr:row>77</xdr:row>
      <xdr:rowOff>19413</xdr:rowOff>
    </xdr:to>
    <xdr:sp macro="" textlink="">
      <xdr:nvSpPr>
        <xdr:cNvPr id="439" name="円/楕円 438"/>
        <xdr:cNvSpPr/>
      </xdr:nvSpPr>
      <xdr:spPr>
        <a:xfrm>
          <a:off x="164592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61340</xdr:rowOff>
    </xdr:from>
    <xdr:ext cx="762000" cy="259045"/>
    <xdr:sp macro="" textlink="">
      <xdr:nvSpPr>
        <xdr:cNvPr id="440" name="公債費以外該当値テキスト"/>
        <xdr:cNvSpPr txBox="1"/>
      </xdr:nvSpPr>
      <xdr:spPr>
        <a:xfrm>
          <a:off x="165989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28847</xdr:rowOff>
    </xdr:from>
    <xdr:to>
      <xdr:col>22</xdr:col>
      <xdr:colOff>615950</xdr:colOff>
      <xdr:row>75</xdr:row>
      <xdr:rowOff>130447</xdr:rowOff>
    </xdr:to>
    <xdr:sp macro="" textlink="">
      <xdr:nvSpPr>
        <xdr:cNvPr id="441" name="円/楕円 440"/>
        <xdr:cNvSpPr/>
      </xdr:nvSpPr>
      <xdr:spPr>
        <a:xfrm>
          <a:off x="15621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115225</xdr:rowOff>
    </xdr:from>
    <xdr:ext cx="736600" cy="259045"/>
    <xdr:sp macro="" textlink="">
      <xdr:nvSpPr>
        <xdr:cNvPr id="442" name="テキスト ボックス 441"/>
        <xdr:cNvSpPr txBox="1"/>
      </xdr:nvSpPr>
      <xdr:spPr>
        <a:xfrm>
          <a:off x="15290800" y="1297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2722</xdr:rowOff>
    </xdr:from>
    <xdr:to>
      <xdr:col>21</xdr:col>
      <xdr:colOff>412750</xdr:colOff>
      <xdr:row>75</xdr:row>
      <xdr:rowOff>104322</xdr:rowOff>
    </xdr:to>
    <xdr:sp macro="" textlink="">
      <xdr:nvSpPr>
        <xdr:cNvPr id="443" name="円/楕円 442"/>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89098</xdr:rowOff>
    </xdr:from>
    <xdr:ext cx="762000" cy="259045"/>
    <xdr:sp macro="" textlink="">
      <xdr:nvSpPr>
        <xdr:cNvPr id="444" name="テキスト ボックス 443"/>
        <xdr:cNvSpPr txBox="1"/>
      </xdr:nvSpPr>
      <xdr:spPr>
        <a:xfrm>
          <a:off x="14401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77833</xdr:rowOff>
    </xdr:from>
    <xdr:to>
      <xdr:col>20</xdr:col>
      <xdr:colOff>209550</xdr:colOff>
      <xdr:row>76</xdr:row>
      <xdr:rowOff>7984</xdr:rowOff>
    </xdr:to>
    <xdr:sp macro="" textlink="">
      <xdr:nvSpPr>
        <xdr:cNvPr id="445" name="円/楕円 444"/>
        <xdr:cNvSpPr/>
      </xdr:nvSpPr>
      <xdr:spPr>
        <a:xfrm>
          <a:off x="13843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164209</xdr:rowOff>
    </xdr:from>
    <xdr:ext cx="762000" cy="259045"/>
    <xdr:sp macro="" textlink="">
      <xdr:nvSpPr>
        <xdr:cNvPr id="446" name="テキスト ボックス 445"/>
        <xdr:cNvSpPr txBox="1"/>
      </xdr:nvSpPr>
      <xdr:spPr>
        <a:xfrm>
          <a:off x="13512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141515</xdr:rowOff>
    </xdr:from>
    <xdr:to>
      <xdr:col>19</xdr:col>
      <xdr:colOff>6350</xdr:colOff>
      <xdr:row>75</xdr:row>
      <xdr:rowOff>71665</xdr:rowOff>
    </xdr:to>
    <xdr:sp macro="" textlink="">
      <xdr:nvSpPr>
        <xdr:cNvPr id="447" name="円/楕円 446"/>
        <xdr:cNvSpPr/>
      </xdr:nvSpPr>
      <xdr:spPr>
        <a:xfrm>
          <a:off x="12954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56442</xdr:rowOff>
    </xdr:from>
    <xdr:ext cx="762000" cy="259045"/>
    <xdr:sp macro="" textlink="">
      <xdr:nvSpPr>
        <xdr:cNvPr id="448" name="テキスト ボックス 447"/>
        <xdr:cNvSpPr txBox="1"/>
      </xdr:nvSpPr>
      <xdr:spPr>
        <a:xfrm>
          <a:off x="12623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北海道士幌町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122973</xdr:rowOff>
    </xdr:from>
    <xdr:to>
      <xdr:col>4</xdr:col>
      <xdr:colOff>1117600</xdr:colOff>
      <xdr:row>14</xdr:row>
      <xdr:rowOff>135803</xdr:rowOff>
    </xdr:to>
    <xdr:cxnSp macro="">
      <xdr:nvCxnSpPr>
        <xdr:cNvPr id="46" name="直線コネクタ 45"/>
        <xdr:cNvCxnSpPr/>
      </xdr:nvCxnSpPr>
      <xdr:spPr bwMode="auto">
        <a:xfrm flipV="1">
          <a:off x="5003800" y="2570898"/>
          <a:ext cx="647700" cy="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135803</xdr:rowOff>
    </xdr:from>
    <xdr:to>
      <xdr:col>4</xdr:col>
      <xdr:colOff>469900</xdr:colOff>
      <xdr:row>14</xdr:row>
      <xdr:rowOff>171053</xdr:rowOff>
    </xdr:to>
    <xdr:cxnSp macro="">
      <xdr:nvCxnSpPr>
        <xdr:cNvPr id="49" name="直線コネクタ 48"/>
        <xdr:cNvCxnSpPr/>
      </xdr:nvCxnSpPr>
      <xdr:spPr bwMode="auto">
        <a:xfrm flipV="1">
          <a:off x="4305300" y="2583728"/>
          <a:ext cx="698500" cy="35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145238</xdr:rowOff>
    </xdr:from>
    <xdr:to>
      <xdr:col>3</xdr:col>
      <xdr:colOff>904875</xdr:colOff>
      <xdr:row>14</xdr:row>
      <xdr:rowOff>171053</xdr:rowOff>
    </xdr:to>
    <xdr:cxnSp macro="">
      <xdr:nvCxnSpPr>
        <xdr:cNvPr id="52" name="直線コネクタ 51"/>
        <xdr:cNvCxnSpPr/>
      </xdr:nvCxnSpPr>
      <xdr:spPr bwMode="auto">
        <a:xfrm>
          <a:off x="3606800" y="2593163"/>
          <a:ext cx="698500" cy="2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145238</xdr:rowOff>
    </xdr:from>
    <xdr:to>
      <xdr:col>3</xdr:col>
      <xdr:colOff>206375</xdr:colOff>
      <xdr:row>15</xdr:row>
      <xdr:rowOff>12971</xdr:rowOff>
    </xdr:to>
    <xdr:cxnSp macro="">
      <xdr:nvCxnSpPr>
        <xdr:cNvPr id="55" name="直線コネクタ 54"/>
        <xdr:cNvCxnSpPr/>
      </xdr:nvCxnSpPr>
      <xdr:spPr bwMode="auto">
        <a:xfrm flipV="1">
          <a:off x="2908300" y="2593163"/>
          <a:ext cx="698500" cy="3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72173</xdr:rowOff>
    </xdr:from>
    <xdr:to>
      <xdr:col>5</xdr:col>
      <xdr:colOff>34925</xdr:colOff>
      <xdr:row>15</xdr:row>
      <xdr:rowOff>2323</xdr:rowOff>
    </xdr:to>
    <xdr:sp macro="" textlink="">
      <xdr:nvSpPr>
        <xdr:cNvPr id="65" name="円/楕円 64"/>
        <xdr:cNvSpPr/>
      </xdr:nvSpPr>
      <xdr:spPr bwMode="auto">
        <a:xfrm>
          <a:off x="5600700" y="252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88700</xdr:rowOff>
    </xdr:from>
    <xdr:ext cx="762000" cy="259045"/>
    <xdr:sp macro="" textlink="">
      <xdr:nvSpPr>
        <xdr:cNvPr id="66" name="人口1人当たり決算額の推移該当値テキスト130"/>
        <xdr:cNvSpPr txBox="1"/>
      </xdr:nvSpPr>
      <xdr:spPr>
        <a:xfrm>
          <a:off x="5740400" y="236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239,038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85003</xdr:rowOff>
    </xdr:from>
    <xdr:to>
      <xdr:col>4</xdr:col>
      <xdr:colOff>520700</xdr:colOff>
      <xdr:row>15</xdr:row>
      <xdr:rowOff>15153</xdr:rowOff>
    </xdr:to>
    <xdr:sp macro="" textlink="">
      <xdr:nvSpPr>
        <xdr:cNvPr id="67" name="円/楕円 66"/>
        <xdr:cNvSpPr/>
      </xdr:nvSpPr>
      <xdr:spPr bwMode="auto">
        <a:xfrm>
          <a:off x="4953000" y="253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25330</xdr:rowOff>
    </xdr:from>
    <xdr:ext cx="736600" cy="259045"/>
    <xdr:sp macro="" textlink="">
      <xdr:nvSpPr>
        <xdr:cNvPr id="68" name="テキスト ボックス 67"/>
        <xdr:cNvSpPr txBox="1"/>
      </xdr:nvSpPr>
      <xdr:spPr>
        <a:xfrm>
          <a:off x="4622800" y="230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236,793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120253</xdr:rowOff>
    </xdr:from>
    <xdr:to>
      <xdr:col>3</xdr:col>
      <xdr:colOff>955675</xdr:colOff>
      <xdr:row>15</xdr:row>
      <xdr:rowOff>50403</xdr:rowOff>
    </xdr:to>
    <xdr:sp macro="" textlink="">
      <xdr:nvSpPr>
        <xdr:cNvPr id="69" name="円/楕円 68"/>
        <xdr:cNvSpPr/>
      </xdr:nvSpPr>
      <xdr:spPr bwMode="auto">
        <a:xfrm>
          <a:off x="4254500" y="256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60580</xdr:rowOff>
    </xdr:from>
    <xdr:ext cx="762000" cy="259045"/>
    <xdr:sp macro="" textlink="">
      <xdr:nvSpPr>
        <xdr:cNvPr id="70" name="テキスト ボックス 69"/>
        <xdr:cNvSpPr txBox="1"/>
      </xdr:nvSpPr>
      <xdr:spPr>
        <a:xfrm>
          <a:off x="3924300" y="2337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94438</xdr:rowOff>
    </xdr:from>
    <xdr:to>
      <xdr:col>3</xdr:col>
      <xdr:colOff>257175</xdr:colOff>
      <xdr:row>15</xdr:row>
      <xdr:rowOff>24588</xdr:rowOff>
    </xdr:to>
    <xdr:sp macro="" textlink="">
      <xdr:nvSpPr>
        <xdr:cNvPr id="71" name="円/楕円 70"/>
        <xdr:cNvSpPr/>
      </xdr:nvSpPr>
      <xdr:spPr bwMode="auto">
        <a:xfrm>
          <a:off x="3556000" y="2542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34765</xdr:rowOff>
    </xdr:from>
    <xdr:ext cx="762000" cy="259045"/>
    <xdr:sp macro="" textlink="">
      <xdr:nvSpPr>
        <xdr:cNvPr id="72" name="テキスト ボックス 71"/>
        <xdr:cNvSpPr txBox="1"/>
      </xdr:nvSpPr>
      <xdr:spPr>
        <a:xfrm>
          <a:off x="3225800" y="23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235,142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133621</xdr:rowOff>
    </xdr:from>
    <xdr:to>
      <xdr:col>2</xdr:col>
      <xdr:colOff>692150</xdr:colOff>
      <xdr:row>15</xdr:row>
      <xdr:rowOff>63771</xdr:rowOff>
    </xdr:to>
    <xdr:sp macro="" textlink="">
      <xdr:nvSpPr>
        <xdr:cNvPr id="73" name="円/楕円 72"/>
        <xdr:cNvSpPr/>
      </xdr:nvSpPr>
      <xdr:spPr bwMode="auto">
        <a:xfrm>
          <a:off x="2857500" y="258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73948</xdr:rowOff>
    </xdr:from>
    <xdr:ext cx="762000" cy="259045"/>
    <xdr:sp macro="" textlink="">
      <xdr:nvSpPr>
        <xdr:cNvPr id="74" name="テキスト ボックス 73"/>
        <xdr:cNvSpPr txBox="1"/>
      </xdr:nvSpPr>
      <xdr:spPr>
        <a:xfrm>
          <a:off x="2527300" y="235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228,286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185103</xdr:rowOff>
    </xdr:from>
    <xdr:to>
      <xdr:col>4</xdr:col>
      <xdr:colOff>1117600</xdr:colOff>
      <xdr:row>35</xdr:row>
      <xdr:rowOff>256134</xdr:rowOff>
    </xdr:to>
    <xdr:cxnSp macro="">
      <xdr:nvCxnSpPr>
        <xdr:cNvPr id="107" name="直線コネクタ 106"/>
        <xdr:cNvCxnSpPr/>
      </xdr:nvCxnSpPr>
      <xdr:spPr bwMode="auto">
        <a:xfrm>
          <a:off x="5003800" y="6795453"/>
          <a:ext cx="647700" cy="7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133731</xdr:rowOff>
    </xdr:from>
    <xdr:to>
      <xdr:col>4</xdr:col>
      <xdr:colOff>469900</xdr:colOff>
      <xdr:row>35</xdr:row>
      <xdr:rowOff>185103</xdr:rowOff>
    </xdr:to>
    <xdr:cxnSp macro="">
      <xdr:nvCxnSpPr>
        <xdr:cNvPr id="110" name="直線コネクタ 109"/>
        <xdr:cNvCxnSpPr/>
      </xdr:nvCxnSpPr>
      <xdr:spPr bwMode="auto">
        <a:xfrm>
          <a:off x="4305300" y="6744081"/>
          <a:ext cx="698500" cy="5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48705</xdr:rowOff>
    </xdr:from>
    <xdr:to>
      <xdr:col>3</xdr:col>
      <xdr:colOff>904875</xdr:colOff>
      <xdr:row>35</xdr:row>
      <xdr:rowOff>133731</xdr:rowOff>
    </xdr:to>
    <xdr:cxnSp macro="">
      <xdr:nvCxnSpPr>
        <xdr:cNvPr id="113" name="直線コネクタ 112"/>
        <xdr:cNvCxnSpPr/>
      </xdr:nvCxnSpPr>
      <xdr:spPr bwMode="auto">
        <a:xfrm>
          <a:off x="3606800" y="6659055"/>
          <a:ext cx="698500" cy="85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340004</xdr:rowOff>
    </xdr:from>
    <xdr:to>
      <xdr:col>3</xdr:col>
      <xdr:colOff>206375</xdr:colOff>
      <xdr:row>35</xdr:row>
      <xdr:rowOff>48705</xdr:rowOff>
    </xdr:to>
    <xdr:cxnSp macro="">
      <xdr:nvCxnSpPr>
        <xdr:cNvPr id="116" name="直線コネクタ 115"/>
        <xdr:cNvCxnSpPr/>
      </xdr:nvCxnSpPr>
      <xdr:spPr bwMode="auto">
        <a:xfrm>
          <a:off x="2908300" y="6607454"/>
          <a:ext cx="698500" cy="5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205334</xdr:rowOff>
    </xdr:from>
    <xdr:to>
      <xdr:col>5</xdr:col>
      <xdr:colOff>34925</xdr:colOff>
      <xdr:row>35</xdr:row>
      <xdr:rowOff>306934</xdr:rowOff>
    </xdr:to>
    <xdr:sp macro="" textlink="">
      <xdr:nvSpPr>
        <xdr:cNvPr id="126" name="円/楕円 125"/>
        <xdr:cNvSpPr/>
      </xdr:nvSpPr>
      <xdr:spPr bwMode="auto">
        <a:xfrm>
          <a:off x="5600700" y="681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177411</xdr:rowOff>
    </xdr:from>
    <xdr:ext cx="762000" cy="259045"/>
    <xdr:sp macro="" textlink="">
      <xdr:nvSpPr>
        <xdr:cNvPr id="127" name="人口1人当たり決算額の推移該当値テキスト445"/>
        <xdr:cNvSpPr txBox="1"/>
      </xdr:nvSpPr>
      <xdr:spPr>
        <a:xfrm>
          <a:off x="5740400" y="678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134303</xdr:rowOff>
    </xdr:from>
    <xdr:to>
      <xdr:col>4</xdr:col>
      <xdr:colOff>520700</xdr:colOff>
      <xdr:row>35</xdr:row>
      <xdr:rowOff>235903</xdr:rowOff>
    </xdr:to>
    <xdr:sp macro="" textlink="">
      <xdr:nvSpPr>
        <xdr:cNvPr id="128" name="円/楕円 127"/>
        <xdr:cNvSpPr/>
      </xdr:nvSpPr>
      <xdr:spPr bwMode="auto">
        <a:xfrm>
          <a:off x="4953000" y="674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220680</xdr:rowOff>
    </xdr:from>
    <xdr:ext cx="736600" cy="259045"/>
    <xdr:sp macro="" textlink="">
      <xdr:nvSpPr>
        <xdr:cNvPr id="129" name="テキスト ボックス 128"/>
        <xdr:cNvSpPr txBox="1"/>
      </xdr:nvSpPr>
      <xdr:spPr>
        <a:xfrm>
          <a:off x="4622800" y="6831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82931</xdr:rowOff>
    </xdr:from>
    <xdr:to>
      <xdr:col>3</xdr:col>
      <xdr:colOff>955675</xdr:colOff>
      <xdr:row>35</xdr:row>
      <xdr:rowOff>184531</xdr:rowOff>
    </xdr:to>
    <xdr:sp macro="" textlink="">
      <xdr:nvSpPr>
        <xdr:cNvPr id="130" name="円/楕円 129"/>
        <xdr:cNvSpPr/>
      </xdr:nvSpPr>
      <xdr:spPr bwMode="auto">
        <a:xfrm>
          <a:off x="4254500" y="669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169308</xdr:rowOff>
    </xdr:from>
    <xdr:ext cx="762000" cy="259045"/>
    <xdr:sp macro="" textlink="">
      <xdr:nvSpPr>
        <xdr:cNvPr id="131" name="テキスト ボックス 130"/>
        <xdr:cNvSpPr txBox="1"/>
      </xdr:nvSpPr>
      <xdr:spPr>
        <a:xfrm>
          <a:off x="3924300" y="677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340805</xdr:rowOff>
    </xdr:from>
    <xdr:to>
      <xdr:col>3</xdr:col>
      <xdr:colOff>257175</xdr:colOff>
      <xdr:row>35</xdr:row>
      <xdr:rowOff>99505</xdr:rowOff>
    </xdr:to>
    <xdr:sp macro="" textlink="">
      <xdr:nvSpPr>
        <xdr:cNvPr id="132" name="円/楕円 131"/>
        <xdr:cNvSpPr/>
      </xdr:nvSpPr>
      <xdr:spPr bwMode="auto">
        <a:xfrm>
          <a:off x="3556000" y="660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84282</xdr:rowOff>
    </xdr:from>
    <xdr:ext cx="762000" cy="259045"/>
    <xdr:sp macro="" textlink="">
      <xdr:nvSpPr>
        <xdr:cNvPr id="133" name="テキスト ボックス 132"/>
        <xdr:cNvSpPr txBox="1"/>
      </xdr:nvSpPr>
      <xdr:spPr>
        <a:xfrm>
          <a:off x="3225800" y="669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289204</xdr:rowOff>
    </xdr:from>
    <xdr:to>
      <xdr:col>2</xdr:col>
      <xdr:colOff>692150</xdr:colOff>
      <xdr:row>35</xdr:row>
      <xdr:rowOff>47904</xdr:rowOff>
    </xdr:to>
    <xdr:sp macro="" textlink="">
      <xdr:nvSpPr>
        <xdr:cNvPr id="134" name="円/楕円 133"/>
        <xdr:cNvSpPr/>
      </xdr:nvSpPr>
      <xdr:spPr bwMode="auto">
        <a:xfrm>
          <a:off x="2857500" y="6556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32681</xdr:rowOff>
    </xdr:from>
    <xdr:ext cx="762000" cy="259045"/>
    <xdr:sp macro="" textlink="">
      <xdr:nvSpPr>
        <xdr:cNvPr id="135" name="テキスト ボックス 134"/>
        <xdr:cNvSpPr txBox="1"/>
      </xdr:nvSpPr>
      <xdr:spPr>
        <a:xfrm>
          <a:off x="2527300" y="66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H24</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にかけてそれぞれ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百万円ずつ、</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適切な財源確保と歳出の精査により、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残高・標準財政規模比ともに増加している。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実質収支額においては、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地方交付税の減少などにより額・標準財政規模比ともに減少し、</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H26</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についてはほぼ横ばいで推移したが、町税収入や地方交付税の減少、義務的経費の高止まりなどもあり、実質単年度収支は赤字となった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全会計において実質赤字が生じていない状況であり、一般会計においては、</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H25</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以降</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地方交付税の減少などにより黒字額・標準財政規模比ともに減少したが、特別会計においては、総じて黒字額は安定して推移している状況にある。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国民健康保険病院事業会計については、実質赤字は生じていないものの、入院・外来患者数の減少などの影響により収益構造が悪化し、黒字幅が縮小傾向となっている。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今後も、行財政改革の着実な取組み、各特別会計・事業会計における自主財源の確保や民間委託等による経費の削減を図りながら、各会計とも健全な財政運営に努める。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については、元利償還金をはじめとする各項目とも着実な低減傾向にあり、結果として実質公債費比率は年々改善されている状況である。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特に元利償還金（公債費）は当面減少する見込みであるが、起債依存型の事業実施の見直しなどを通じ、引き続き比率の水準抑制に努める。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将来負担額よりも充当可能財源等が多い状況となっている。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については、一般会計等に係る地方債の現在高をはじめとする全項目で着実に低減傾向にあり、充当可能財源等</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においては、基準財政需要額参入見込額が減少傾向にあるものの、充当可能基金が一定の水準を維持しているため、結果として将来負担比率の分子の額は年々改善されている状況である。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においても、義務的経費の削減を中心とする行財政改革を着実に進めるとともに、新規事業の実施にあたっては、将来的な負担が少しでも軽減されるような財源の確保を図り、引き続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7054542</v>
      </c>
      <c r="BO4" s="349"/>
      <c r="BP4" s="349"/>
      <c r="BQ4" s="349"/>
      <c r="BR4" s="349"/>
      <c r="BS4" s="349"/>
      <c r="BT4" s="349"/>
      <c r="BU4" s="350"/>
      <c r="BV4" s="348">
        <v>7507427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3.9</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6869183</v>
      </c>
      <c r="BO5" s="386"/>
      <c r="BP5" s="386"/>
      <c r="BQ5" s="386"/>
      <c r="BR5" s="386"/>
      <c r="BS5" s="386"/>
      <c r="BT5" s="386"/>
      <c r="BU5" s="387"/>
      <c r="BV5" s="385">
        <v>7241265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88.2</v>
      </c>
      <c r="CU5" s="383"/>
      <c r="CV5" s="383"/>
      <c r="CW5" s="383"/>
      <c r="CX5" s="383"/>
      <c r="CY5" s="383"/>
      <c r="CZ5" s="383"/>
      <c r="DA5" s="384"/>
      <c r="DB5" s="382">
        <v>81.5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185359</v>
      </c>
      <c r="BO6" s="386"/>
      <c r="BP6" s="386"/>
      <c r="BQ6" s="386"/>
      <c r="BR6" s="386"/>
      <c r="BS6" s="386"/>
      <c r="BT6" s="386"/>
      <c r="BU6" s="387"/>
      <c r="BV6" s="385">
        <v>266162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93.2</v>
      </c>
      <c r="CU6" s="423"/>
      <c r="CV6" s="423"/>
      <c r="CW6" s="423"/>
      <c r="CX6" s="423"/>
      <c r="CY6" s="423"/>
      <c r="CZ6" s="423"/>
      <c r="DA6" s="424"/>
      <c r="DB6" s="422">
        <v>86.2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8455</v>
      </c>
      <c r="BO7" s="386"/>
      <c r="BP7" s="386"/>
      <c r="BQ7" s="386"/>
      <c r="BR7" s="386"/>
      <c r="BS7" s="386"/>
      <c r="BT7" s="386"/>
      <c r="BU7" s="387"/>
      <c r="BV7" s="385">
        <v>81141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4494326</v>
      </c>
      <c r="CU7" s="386"/>
      <c r="CV7" s="386"/>
      <c r="CW7" s="386"/>
      <c r="CX7" s="386"/>
      <c r="CY7" s="386"/>
      <c r="CZ7" s="386"/>
      <c r="DA7" s="387"/>
      <c r="DB7" s="385">
        <v>4808829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176904</v>
      </c>
      <c r="BO8" s="386"/>
      <c r="BP8" s="386"/>
      <c r="BQ8" s="386"/>
      <c r="BR8" s="386"/>
      <c r="BS8" s="386"/>
      <c r="BT8" s="386"/>
      <c r="BU8" s="387"/>
      <c r="BV8" s="385">
        <v>185021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6416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-8117</v>
      </c>
      <c r="BO9" s="386"/>
      <c r="BP9" s="386"/>
      <c r="BQ9" s="386"/>
      <c r="BR9" s="386"/>
      <c r="BS9" s="386"/>
      <c r="BT9" s="386"/>
      <c r="BU9" s="387"/>
      <c r="BV9" s="385">
        <v>-78646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14.2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6755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864</v>
      </c>
      <c r="BO10" s="386"/>
      <c r="BP10" s="386"/>
      <c r="BQ10" s="386"/>
      <c r="BR10" s="386"/>
      <c r="BS10" s="386"/>
      <c r="BT10" s="386"/>
      <c r="BU10" s="387"/>
      <c r="BV10" s="385">
        <v>200860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6395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6347</v>
      </c>
      <c r="S13" s="467"/>
      <c r="T13" s="467"/>
      <c r="U13" s="467"/>
      <c r="V13" s="468"/>
      <c r="W13" s="401" t="s">
        <v>123</v>
      </c>
      <c r="X13" s="402"/>
      <c r="Y13" s="402"/>
      <c r="Z13" s="402"/>
      <c r="AA13" s="402"/>
      <c r="AB13" s="392"/>
      <c r="AC13" s="436">
        <v>1477</v>
      </c>
      <c r="AD13" s="437"/>
      <c r="AE13" s="437"/>
      <c r="AF13" s="437"/>
      <c r="AG13" s="476"/>
      <c r="AH13" s="436">
        <v>1545</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-7253</v>
      </c>
      <c r="BO13" s="386"/>
      <c r="BP13" s="386"/>
      <c r="BQ13" s="386"/>
      <c r="BR13" s="386"/>
      <c r="BS13" s="386"/>
      <c r="BT13" s="386"/>
      <c r="BU13" s="387"/>
      <c r="BV13" s="385">
        <v>122214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4.7</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6444</v>
      </c>
      <c r="S14" s="467"/>
      <c r="T14" s="467"/>
      <c r="U14" s="467"/>
      <c r="V14" s="468"/>
      <c r="W14" s="375"/>
      <c r="X14" s="376"/>
      <c r="Y14" s="376"/>
      <c r="Z14" s="376"/>
      <c r="AA14" s="376"/>
      <c r="AB14" s="365"/>
      <c r="AC14" s="469">
        <v>44</v>
      </c>
      <c r="AD14" s="470"/>
      <c r="AE14" s="470"/>
      <c r="AF14" s="470"/>
      <c r="AG14" s="471"/>
      <c r="AH14" s="469">
        <v>42.7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6405</v>
      </c>
      <c r="S15" s="467"/>
      <c r="T15" s="467"/>
      <c r="U15" s="467"/>
      <c r="V15" s="468"/>
      <c r="W15" s="401" t="s">
        <v>129</v>
      </c>
      <c r="X15" s="402"/>
      <c r="Y15" s="402"/>
      <c r="Z15" s="402"/>
      <c r="AA15" s="402"/>
      <c r="AB15" s="392"/>
      <c r="AC15" s="436">
        <v>431</v>
      </c>
      <c r="AD15" s="437"/>
      <c r="AE15" s="437"/>
      <c r="AF15" s="437"/>
      <c r="AG15" s="476"/>
      <c r="AH15" s="436">
        <v>525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1039320</v>
      </c>
      <c r="BO15" s="349"/>
      <c r="BP15" s="349"/>
      <c r="BQ15" s="349"/>
      <c r="BR15" s="349"/>
      <c r="BS15" s="349"/>
      <c r="BT15" s="349"/>
      <c r="BU15" s="350"/>
      <c r="BV15" s="348">
        <v>1033749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12.8</v>
      </c>
      <c r="AD16" s="470"/>
      <c r="AE16" s="470"/>
      <c r="AF16" s="470"/>
      <c r="AG16" s="471"/>
      <c r="AH16" s="469">
        <v>14.5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3980190</v>
      </c>
      <c r="BO16" s="386"/>
      <c r="BP16" s="386"/>
      <c r="BQ16" s="386"/>
      <c r="BR16" s="386"/>
      <c r="BS16" s="386"/>
      <c r="BT16" s="386"/>
      <c r="BU16" s="387"/>
      <c r="BV16" s="385">
        <v>4276365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1451</v>
      </c>
      <c r="AD17" s="437"/>
      <c r="AE17" s="437"/>
      <c r="AF17" s="437"/>
      <c r="AG17" s="476"/>
      <c r="AH17" s="436">
        <v>1549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1303796</v>
      </c>
      <c r="BO17" s="386"/>
      <c r="BP17" s="386"/>
      <c r="BQ17" s="386"/>
      <c r="BR17" s="386"/>
      <c r="BS17" s="386"/>
      <c r="BT17" s="386"/>
      <c r="BU17" s="387"/>
      <c r="BV17" s="385">
        <v>1302019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259.19</v>
      </c>
      <c r="M18" s="498"/>
      <c r="N18" s="498"/>
      <c r="O18" s="498"/>
      <c r="P18" s="498"/>
      <c r="Q18" s="498"/>
      <c r="R18" s="499"/>
      <c r="S18" s="499"/>
      <c r="T18" s="499"/>
      <c r="U18" s="499"/>
      <c r="V18" s="500"/>
      <c r="W18" s="403"/>
      <c r="X18" s="404"/>
      <c r="Y18" s="404"/>
      <c r="Z18" s="404"/>
      <c r="AA18" s="404"/>
      <c r="AB18" s="395"/>
      <c r="AC18" s="501">
        <v>43.2</v>
      </c>
      <c r="AD18" s="502"/>
      <c r="AE18" s="502"/>
      <c r="AF18" s="502"/>
      <c r="AG18" s="503"/>
      <c r="AH18" s="501">
        <v>42.8</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3952805</v>
      </c>
      <c r="BO18" s="386"/>
      <c r="BP18" s="386"/>
      <c r="BQ18" s="386"/>
      <c r="BR18" s="386"/>
      <c r="BS18" s="386"/>
      <c r="BT18" s="386"/>
      <c r="BU18" s="387"/>
      <c r="BV18" s="385">
        <v>3968939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5145141</v>
      </c>
      <c r="BO19" s="386"/>
      <c r="BP19" s="386"/>
      <c r="BQ19" s="386"/>
      <c r="BR19" s="386"/>
      <c r="BS19" s="386"/>
      <c r="BT19" s="386"/>
      <c r="BU19" s="387"/>
      <c r="BV19" s="385">
        <v>5722337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2458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6520045</v>
      </c>
      <c r="BO23" s="386"/>
      <c r="BP23" s="386"/>
      <c r="BQ23" s="386"/>
      <c r="BR23" s="386"/>
      <c r="BS23" s="386"/>
      <c r="BT23" s="386"/>
      <c r="BU23" s="387"/>
      <c r="BV23" s="385">
        <v>6643648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7500</v>
      </c>
      <c r="R24" s="437"/>
      <c r="S24" s="437"/>
      <c r="T24" s="437"/>
      <c r="U24" s="437"/>
      <c r="V24" s="476"/>
      <c r="W24" s="531"/>
      <c r="X24" s="519"/>
      <c r="Y24" s="520"/>
      <c r="Z24" s="435" t="s">
        <v>153</v>
      </c>
      <c r="AA24" s="415"/>
      <c r="AB24" s="415"/>
      <c r="AC24" s="415"/>
      <c r="AD24" s="415"/>
      <c r="AE24" s="415"/>
      <c r="AF24" s="415"/>
      <c r="AG24" s="416"/>
      <c r="AH24" s="436">
        <v>102</v>
      </c>
      <c r="AI24" s="437"/>
      <c r="AJ24" s="437"/>
      <c r="AK24" s="437"/>
      <c r="AL24" s="476"/>
      <c r="AM24" s="436">
        <v>335988</v>
      </c>
      <c r="AN24" s="437"/>
      <c r="AO24" s="437"/>
      <c r="AP24" s="437"/>
      <c r="AQ24" s="437"/>
      <c r="AR24" s="476"/>
      <c r="AS24" s="436">
        <v>3294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5455880</v>
      </c>
      <c r="BO24" s="386"/>
      <c r="BP24" s="386"/>
      <c r="BQ24" s="386"/>
      <c r="BR24" s="386"/>
      <c r="BS24" s="386"/>
      <c r="BT24" s="386"/>
      <c r="BU24" s="387"/>
      <c r="BV24" s="385">
        <v>5483067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6200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97445</v>
      </c>
      <c r="BO25" s="349"/>
      <c r="BP25" s="349"/>
      <c r="BQ25" s="349"/>
      <c r="BR25" s="349"/>
      <c r="BS25" s="349"/>
      <c r="BT25" s="349"/>
      <c r="BU25" s="350"/>
      <c r="BV25" s="348">
        <v>114664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5600</v>
      </c>
      <c r="R26" s="437"/>
      <c r="S26" s="437"/>
      <c r="T26" s="437"/>
      <c r="U26" s="437"/>
      <c r="V26" s="476"/>
      <c r="W26" s="531"/>
      <c r="X26" s="519"/>
      <c r="Y26" s="520"/>
      <c r="Z26" s="435" t="s">
        <v>159</v>
      </c>
      <c r="AA26" s="541"/>
      <c r="AB26" s="541"/>
      <c r="AC26" s="541"/>
      <c r="AD26" s="541"/>
      <c r="AE26" s="541"/>
      <c r="AF26" s="541"/>
      <c r="AG26" s="542"/>
      <c r="AH26" s="436">
        <v>2</v>
      </c>
      <c r="AI26" s="437"/>
      <c r="AJ26" s="437"/>
      <c r="AK26" s="437"/>
      <c r="AL26" s="476"/>
      <c r="AM26" s="436" t="s">
        <v>160</v>
      </c>
      <c r="AN26" s="437"/>
      <c r="AO26" s="437"/>
      <c r="AP26" s="437"/>
      <c r="AQ26" s="437"/>
      <c r="AR26" s="476"/>
      <c r="AS26" s="436" t="s">
        <v>160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3100</v>
      </c>
      <c r="R27" s="437"/>
      <c r="S27" s="437"/>
      <c r="T27" s="437"/>
      <c r="U27" s="437"/>
      <c r="V27" s="476"/>
      <c r="W27" s="531"/>
      <c r="X27" s="519"/>
      <c r="Y27" s="520"/>
      <c r="Z27" s="435" t="s">
        <v>163</v>
      </c>
      <c r="AA27" s="415"/>
      <c r="AB27" s="415"/>
      <c r="AC27" s="415"/>
      <c r="AD27" s="415"/>
      <c r="AE27" s="415"/>
      <c r="AF27" s="415"/>
      <c r="AG27" s="416"/>
      <c r="AH27" s="436">
        <v>35</v>
      </c>
      <c r="AI27" s="437"/>
      <c r="AJ27" s="437"/>
      <c r="AK27" s="437"/>
      <c r="AL27" s="476"/>
      <c r="AM27" s="436">
        <v>118222</v>
      </c>
      <c r="AN27" s="437"/>
      <c r="AO27" s="437"/>
      <c r="AP27" s="437"/>
      <c r="AQ27" s="437"/>
      <c r="AR27" s="476"/>
      <c r="AS27" s="436">
        <v>3378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222062</v>
      </c>
      <c r="BO27" s="555"/>
      <c r="BP27" s="555"/>
      <c r="BQ27" s="555"/>
      <c r="BR27" s="555"/>
      <c r="BS27" s="555"/>
      <c r="BT27" s="555"/>
      <c r="BU27" s="556"/>
      <c r="BV27" s="554">
        <v>221774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2450</v>
      </c>
      <c r="R28" s="437"/>
      <c r="S28" s="437"/>
      <c r="T28" s="437"/>
      <c r="U28" s="437"/>
      <c r="V28" s="476"/>
      <c r="W28" s="531"/>
      <c r="X28" s="519"/>
      <c r="Y28" s="520"/>
      <c r="Z28" s="435" t="s">
        <v>166</v>
      </c>
      <c r="AA28" s="415"/>
      <c r="AB28" s="415"/>
      <c r="AC28" s="415"/>
      <c r="AD28" s="415"/>
      <c r="AE28" s="415"/>
      <c r="AF28" s="415"/>
      <c r="AG28" s="416"/>
      <c r="AH28" s="436">
        <v>16</v>
      </c>
      <c r="AI28" s="437"/>
      <c r="AJ28" s="437"/>
      <c r="AK28" s="437"/>
      <c r="AL28" s="476"/>
      <c r="AM28" s="436">
        <v>32336</v>
      </c>
      <c r="AN28" s="437"/>
      <c r="AO28" s="437"/>
      <c r="AP28" s="437"/>
      <c r="AQ28" s="437"/>
      <c r="AR28" s="476"/>
      <c r="AS28" s="436">
        <v>2021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865279</v>
      </c>
      <c r="BO28" s="349"/>
      <c r="BP28" s="349"/>
      <c r="BQ28" s="349"/>
      <c r="BR28" s="349"/>
      <c r="BS28" s="349"/>
      <c r="BT28" s="349"/>
      <c r="BU28" s="350"/>
      <c r="BV28" s="348">
        <v>864415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1950</v>
      </c>
      <c r="R29" s="437"/>
      <c r="S29" s="437"/>
      <c r="T29" s="437"/>
      <c r="U29" s="437"/>
      <c r="V29" s="476"/>
      <c r="W29" s="532"/>
      <c r="X29" s="533"/>
      <c r="Y29" s="534"/>
      <c r="Z29" s="435" t="s">
        <v>170</v>
      </c>
      <c r="AA29" s="415"/>
      <c r="AB29" s="415"/>
      <c r="AC29" s="415"/>
      <c r="AD29" s="415"/>
      <c r="AE29" s="415"/>
      <c r="AF29" s="415"/>
      <c r="AG29" s="416"/>
      <c r="AH29" s="436">
        <v>153</v>
      </c>
      <c r="AI29" s="437"/>
      <c r="AJ29" s="437"/>
      <c r="AK29" s="437"/>
      <c r="AL29" s="476"/>
      <c r="AM29" s="436">
        <v>486546</v>
      </c>
      <c r="AN29" s="437"/>
      <c r="AO29" s="437"/>
      <c r="AP29" s="437"/>
      <c r="AQ29" s="437"/>
      <c r="AR29" s="476"/>
      <c r="AS29" s="436">
        <v>3180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1280221</v>
      </c>
      <c r="BO29" s="386"/>
      <c r="BP29" s="386"/>
      <c r="BQ29" s="386"/>
      <c r="BR29" s="386"/>
      <c r="BS29" s="386"/>
      <c r="BT29" s="386"/>
      <c r="BU29" s="387"/>
      <c r="BV29" s="385">
        <v>1323095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2977707</v>
      </c>
      <c r="BO30" s="555"/>
      <c r="BP30" s="555"/>
      <c r="BQ30" s="555"/>
      <c r="BR30" s="555"/>
      <c r="BS30" s="555"/>
      <c r="BT30" s="555"/>
      <c r="BU30" s="556"/>
      <c r="BV30" s="554">
        <v>3012937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北十勝２町環境衛生処理組合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士幌町物産振興公社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十勝環境複合事務組合（一般会計）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ベリオーレ</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十勝環境複合事務組合（余熱利用事業会計）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農業共済事業特別会計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北十勝消防事務組合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十勝圏複合事務組合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981784</v>
      </c>
      <c r="S5" s="583"/>
      <c r="T5" s="583"/>
      <c r="U5" s="583"/>
      <c r="V5" s="583"/>
      <c r="W5" s="583"/>
      <c r="X5" s="583"/>
      <c r="Y5" s="584"/>
      <c r="Z5" s="585">
        <v>13.9</v>
      </c>
      <c r="AA5" s="585"/>
      <c r="AB5" s="585"/>
      <c r="AC5" s="585"/>
      <c r="AD5" s="586">
        <v>981784</v>
      </c>
      <c r="AE5" s="586"/>
      <c r="AF5" s="586"/>
      <c r="AG5" s="586"/>
      <c r="AH5" s="586"/>
      <c r="AI5" s="586"/>
      <c r="AJ5" s="586"/>
      <c r="AK5" s="586"/>
      <c r="AL5" s="587">
        <v>23.1</v>
      </c>
      <c r="AM5" s="588"/>
      <c r="AN5" s="588"/>
      <c r="AO5" s="589"/>
      <c r="AP5" s="579" t="s">
        <v>208</v>
      </c>
      <c r="AQ5" s="580"/>
      <c r="AR5" s="580"/>
      <c r="AS5" s="580"/>
      <c r="AT5" s="580"/>
      <c r="AU5" s="580"/>
      <c r="AV5" s="580"/>
      <c r="AW5" s="580"/>
      <c r="AX5" s="580"/>
      <c r="AY5" s="580"/>
      <c r="AZ5" s="580"/>
      <c r="BA5" s="580"/>
      <c r="BB5" s="580"/>
      <c r="BC5" s="580"/>
      <c r="BD5" s="580"/>
      <c r="BE5" s="580"/>
      <c r="BF5" s="581"/>
      <c r="BG5" s="593">
        <v>979204</v>
      </c>
      <c r="BH5" s="594"/>
      <c r="BI5" s="594"/>
      <c r="BJ5" s="594"/>
      <c r="BK5" s="594"/>
      <c r="BL5" s="594"/>
      <c r="BM5" s="594"/>
      <c r="BN5" s="595"/>
      <c r="BO5" s="596">
        <v>99.7</v>
      </c>
      <c r="BP5" s="596"/>
      <c r="BQ5" s="596"/>
      <c r="BR5" s="596"/>
      <c r="BS5" s="597">
        <v>10822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174629</v>
      </c>
      <c r="S6" s="594"/>
      <c r="T6" s="594"/>
      <c r="U6" s="594"/>
      <c r="V6" s="594"/>
      <c r="W6" s="594"/>
      <c r="X6" s="594"/>
      <c r="Y6" s="595"/>
      <c r="Z6" s="596">
        <v>2.5</v>
      </c>
      <c r="AA6" s="596"/>
      <c r="AB6" s="596"/>
      <c r="AC6" s="596"/>
      <c r="AD6" s="597">
        <v>174629</v>
      </c>
      <c r="AE6" s="597"/>
      <c r="AF6" s="597"/>
      <c r="AG6" s="597"/>
      <c r="AH6" s="597"/>
      <c r="AI6" s="597"/>
      <c r="AJ6" s="597"/>
      <c r="AK6" s="597"/>
      <c r="AL6" s="598">
        <v>4.0999999999999996</v>
      </c>
      <c r="AM6" s="599"/>
      <c r="AN6" s="599"/>
      <c r="AO6" s="600"/>
      <c r="AP6" s="590" t="s">
        <v>213</v>
      </c>
      <c r="AQ6" s="591"/>
      <c r="AR6" s="591"/>
      <c r="AS6" s="591"/>
      <c r="AT6" s="591"/>
      <c r="AU6" s="591"/>
      <c r="AV6" s="591"/>
      <c r="AW6" s="591"/>
      <c r="AX6" s="591"/>
      <c r="AY6" s="591"/>
      <c r="AZ6" s="591"/>
      <c r="BA6" s="591"/>
      <c r="BB6" s="591"/>
      <c r="BC6" s="591"/>
      <c r="BD6" s="591"/>
      <c r="BE6" s="591"/>
      <c r="BF6" s="592"/>
      <c r="BG6" s="593">
        <v>979204</v>
      </c>
      <c r="BH6" s="594"/>
      <c r="BI6" s="594"/>
      <c r="BJ6" s="594"/>
      <c r="BK6" s="594"/>
      <c r="BL6" s="594"/>
      <c r="BM6" s="594"/>
      <c r="BN6" s="595"/>
      <c r="BO6" s="596">
        <v>99.7</v>
      </c>
      <c r="BP6" s="596"/>
      <c r="BQ6" s="596"/>
      <c r="BR6" s="596"/>
      <c r="BS6" s="597">
        <v>10822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83626</v>
      </c>
      <c r="CS6" s="594"/>
      <c r="CT6" s="594"/>
      <c r="CU6" s="594"/>
      <c r="CV6" s="594"/>
      <c r="CW6" s="594"/>
      <c r="CX6" s="594"/>
      <c r="CY6" s="595"/>
      <c r="CZ6" s="596">
        <v>1.2</v>
      </c>
      <c r="DA6" s="596"/>
      <c r="DB6" s="596"/>
      <c r="DC6" s="596"/>
      <c r="DD6" s="602" t="s">
        <v>215</v>
      </c>
      <c r="DE6" s="594"/>
      <c r="DF6" s="594"/>
      <c r="DG6" s="594"/>
      <c r="DH6" s="594"/>
      <c r="DI6" s="594"/>
      <c r="DJ6" s="594"/>
      <c r="DK6" s="594"/>
      <c r="DL6" s="594"/>
      <c r="DM6" s="594"/>
      <c r="DN6" s="594"/>
      <c r="DO6" s="594"/>
      <c r="DP6" s="595"/>
      <c r="DQ6" s="602">
        <v>83626</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2074</v>
      </c>
      <c r="S7" s="594"/>
      <c r="T7" s="594"/>
      <c r="U7" s="594"/>
      <c r="V7" s="594"/>
      <c r="W7" s="594"/>
      <c r="X7" s="594"/>
      <c r="Y7" s="595"/>
      <c r="Z7" s="596">
        <v>0</v>
      </c>
      <c r="AA7" s="596"/>
      <c r="AB7" s="596"/>
      <c r="AC7" s="596"/>
      <c r="AD7" s="597">
        <v>2074</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422393</v>
      </c>
      <c r="BH7" s="594"/>
      <c r="BI7" s="594"/>
      <c r="BJ7" s="594"/>
      <c r="BK7" s="594"/>
      <c r="BL7" s="594"/>
      <c r="BM7" s="594"/>
      <c r="BN7" s="595"/>
      <c r="BO7" s="596">
        <v>43</v>
      </c>
      <c r="BP7" s="596"/>
      <c r="BQ7" s="596"/>
      <c r="BR7" s="596"/>
      <c r="BS7" s="597">
        <v>10822</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839232</v>
      </c>
      <c r="CS7" s="594"/>
      <c r="CT7" s="594"/>
      <c r="CU7" s="594"/>
      <c r="CV7" s="594"/>
      <c r="CW7" s="594"/>
      <c r="CX7" s="594"/>
      <c r="CY7" s="595"/>
      <c r="CZ7" s="596">
        <v>12.2</v>
      </c>
      <c r="DA7" s="596"/>
      <c r="DB7" s="596"/>
      <c r="DC7" s="596"/>
      <c r="DD7" s="602">
        <v>170958</v>
      </c>
      <c r="DE7" s="594"/>
      <c r="DF7" s="594"/>
      <c r="DG7" s="594"/>
      <c r="DH7" s="594"/>
      <c r="DI7" s="594"/>
      <c r="DJ7" s="594"/>
      <c r="DK7" s="594"/>
      <c r="DL7" s="594"/>
      <c r="DM7" s="594"/>
      <c r="DN7" s="594"/>
      <c r="DO7" s="594"/>
      <c r="DP7" s="595"/>
      <c r="DQ7" s="602">
        <v>531014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4379</v>
      </c>
      <c r="S8" s="594"/>
      <c r="T8" s="594"/>
      <c r="U8" s="594"/>
      <c r="V8" s="594"/>
      <c r="W8" s="594"/>
      <c r="X8" s="594"/>
      <c r="Y8" s="595"/>
      <c r="Z8" s="596">
        <v>0.1</v>
      </c>
      <c r="AA8" s="596"/>
      <c r="AB8" s="596"/>
      <c r="AC8" s="596"/>
      <c r="AD8" s="597">
        <v>4379</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11143</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1376977</v>
      </c>
      <c r="CS8" s="594"/>
      <c r="CT8" s="594"/>
      <c r="CU8" s="594"/>
      <c r="CV8" s="594"/>
      <c r="CW8" s="594"/>
      <c r="CX8" s="594"/>
      <c r="CY8" s="595"/>
      <c r="CZ8" s="596">
        <v>20</v>
      </c>
      <c r="DA8" s="596"/>
      <c r="DB8" s="596"/>
      <c r="DC8" s="596"/>
      <c r="DD8" s="602">
        <v>98345</v>
      </c>
      <c r="DE8" s="594"/>
      <c r="DF8" s="594"/>
      <c r="DG8" s="594"/>
      <c r="DH8" s="594"/>
      <c r="DI8" s="594"/>
      <c r="DJ8" s="594"/>
      <c r="DK8" s="594"/>
      <c r="DL8" s="594"/>
      <c r="DM8" s="594"/>
      <c r="DN8" s="594"/>
      <c r="DO8" s="594"/>
      <c r="DP8" s="595"/>
      <c r="DQ8" s="602">
        <v>946310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2347</v>
      </c>
      <c r="S9" s="594"/>
      <c r="T9" s="594"/>
      <c r="U9" s="594"/>
      <c r="V9" s="594"/>
      <c r="W9" s="594"/>
      <c r="X9" s="594"/>
      <c r="Y9" s="595"/>
      <c r="Z9" s="596">
        <v>0</v>
      </c>
      <c r="AA9" s="596"/>
      <c r="AB9" s="596"/>
      <c r="AC9" s="596"/>
      <c r="AD9" s="597">
        <v>2347</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345318</v>
      </c>
      <c r="BH9" s="594"/>
      <c r="BI9" s="594"/>
      <c r="BJ9" s="594"/>
      <c r="BK9" s="594"/>
      <c r="BL9" s="594"/>
      <c r="BM9" s="594"/>
      <c r="BN9" s="595"/>
      <c r="BO9" s="596">
        <v>35.200000000000003</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576101</v>
      </c>
      <c r="CS9" s="594"/>
      <c r="CT9" s="594"/>
      <c r="CU9" s="594"/>
      <c r="CV9" s="594"/>
      <c r="CW9" s="594"/>
      <c r="CX9" s="594"/>
      <c r="CY9" s="595"/>
      <c r="CZ9" s="596">
        <v>8.4</v>
      </c>
      <c r="DA9" s="596"/>
      <c r="DB9" s="596"/>
      <c r="DC9" s="596"/>
      <c r="DD9" s="602" t="s">
        <v>111</v>
      </c>
      <c r="DE9" s="594"/>
      <c r="DF9" s="594"/>
      <c r="DG9" s="594"/>
      <c r="DH9" s="594"/>
      <c r="DI9" s="594"/>
      <c r="DJ9" s="594"/>
      <c r="DK9" s="594"/>
      <c r="DL9" s="594"/>
      <c r="DM9" s="594"/>
      <c r="DN9" s="594"/>
      <c r="DO9" s="594"/>
      <c r="DP9" s="595"/>
      <c r="DQ9" s="602">
        <v>548304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77914</v>
      </c>
      <c r="S10" s="594"/>
      <c r="T10" s="594"/>
      <c r="U10" s="594"/>
      <c r="V10" s="594"/>
      <c r="W10" s="594"/>
      <c r="X10" s="594"/>
      <c r="Y10" s="595"/>
      <c r="Z10" s="596">
        <v>1.1000000000000001</v>
      </c>
      <c r="AA10" s="596"/>
      <c r="AB10" s="596"/>
      <c r="AC10" s="596"/>
      <c r="AD10" s="597">
        <v>77914</v>
      </c>
      <c r="AE10" s="597"/>
      <c r="AF10" s="597"/>
      <c r="AG10" s="597"/>
      <c r="AH10" s="597"/>
      <c r="AI10" s="597"/>
      <c r="AJ10" s="597"/>
      <c r="AK10" s="597"/>
      <c r="AL10" s="598">
        <v>1.8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16808</v>
      </c>
      <c r="BH10" s="594"/>
      <c r="BI10" s="594"/>
      <c r="BJ10" s="594"/>
      <c r="BK10" s="594"/>
      <c r="BL10" s="594"/>
      <c r="BM10" s="594"/>
      <c r="BN10" s="595"/>
      <c r="BO10" s="596">
        <v>1.7</v>
      </c>
      <c r="BP10" s="596"/>
      <c r="BQ10" s="596"/>
      <c r="BR10" s="596"/>
      <c r="BS10" s="602">
        <v>2802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40710</v>
      </c>
      <c r="CS10" s="594"/>
      <c r="CT10" s="594"/>
      <c r="CU10" s="594"/>
      <c r="CV10" s="594"/>
      <c r="CW10" s="594"/>
      <c r="CX10" s="594"/>
      <c r="CY10" s="595"/>
      <c r="CZ10" s="596">
        <v>0.6</v>
      </c>
      <c r="DA10" s="596"/>
      <c r="DB10" s="596"/>
      <c r="DC10" s="596"/>
      <c r="DD10" s="602" t="s">
        <v>111</v>
      </c>
      <c r="DE10" s="594"/>
      <c r="DF10" s="594"/>
      <c r="DG10" s="594"/>
      <c r="DH10" s="594"/>
      <c r="DI10" s="594"/>
      <c r="DJ10" s="594"/>
      <c r="DK10" s="594"/>
      <c r="DL10" s="594"/>
      <c r="DM10" s="594"/>
      <c r="DN10" s="594"/>
      <c r="DO10" s="594"/>
      <c r="DP10" s="595"/>
      <c r="DQ10" s="602">
        <v>28165</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49124</v>
      </c>
      <c r="BH11" s="594"/>
      <c r="BI11" s="594"/>
      <c r="BJ11" s="594"/>
      <c r="BK11" s="594"/>
      <c r="BL11" s="594"/>
      <c r="BM11" s="594"/>
      <c r="BN11" s="595"/>
      <c r="BO11" s="596">
        <v>5</v>
      </c>
      <c r="BP11" s="596"/>
      <c r="BQ11" s="596"/>
      <c r="BR11" s="596"/>
      <c r="BS11" s="602">
        <v>8020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876907</v>
      </c>
      <c r="CS11" s="594"/>
      <c r="CT11" s="594"/>
      <c r="CU11" s="594"/>
      <c r="CV11" s="594"/>
      <c r="CW11" s="594"/>
      <c r="CX11" s="594"/>
      <c r="CY11" s="595"/>
      <c r="CZ11" s="596">
        <v>12.8</v>
      </c>
      <c r="DA11" s="596"/>
      <c r="DB11" s="596"/>
      <c r="DC11" s="596"/>
      <c r="DD11" s="602">
        <v>438213</v>
      </c>
      <c r="DE11" s="594"/>
      <c r="DF11" s="594"/>
      <c r="DG11" s="594"/>
      <c r="DH11" s="594"/>
      <c r="DI11" s="594"/>
      <c r="DJ11" s="594"/>
      <c r="DK11" s="594"/>
      <c r="DL11" s="594"/>
      <c r="DM11" s="594"/>
      <c r="DN11" s="594"/>
      <c r="DO11" s="594"/>
      <c r="DP11" s="595"/>
      <c r="DQ11" s="602">
        <v>370468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483163</v>
      </c>
      <c r="BH12" s="594"/>
      <c r="BI12" s="594"/>
      <c r="BJ12" s="594"/>
      <c r="BK12" s="594"/>
      <c r="BL12" s="594"/>
      <c r="BM12" s="594"/>
      <c r="BN12" s="595"/>
      <c r="BO12" s="596">
        <v>49.2</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203198</v>
      </c>
      <c r="CS12" s="594"/>
      <c r="CT12" s="594"/>
      <c r="CU12" s="594"/>
      <c r="CV12" s="594"/>
      <c r="CW12" s="594"/>
      <c r="CX12" s="594"/>
      <c r="CY12" s="595"/>
      <c r="CZ12" s="596">
        <v>3</v>
      </c>
      <c r="DA12" s="596"/>
      <c r="DB12" s="596"/>
      <c r="DC12" s="596"/>
      <c r="DD12" s="602">
        <v>24277</v>
      </c>
      <c r="DE12" s="594"/>
      <c r="DF12" s="594"/>
      <c r="DG12" s="594"/>
      <c r="DH12" s="594"/>
      <c r="DI12" s="594"/>
      <c r="DJ12" s="594"/>
      <c r="DK12" s="594"/>
      <c r="DL12" s="594"/>
      <c r="DM12" s="594"/>
      <c r="DN12" s="594"/>
      <c r="DO12" s="594"/>
      <c r="DP12" s="595"/>
      <c r="DQ12" s="602">
        <v>145121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21467</v>
      </c>
      <c r="S13" s="594"/>
      <c r="T13" s="594"/>
      <c r="U13" s="594"/>
      <c r="V13" s="594"/>
      <c r="W13" s="594"/>
      <c r="X13" s="594"/>
      <c r="Y13" s="595"/>
      <c r="Z13" s="596">
        <v>0.3</v>
      </c>
      <c r="AA13" s="596"/>
      <c r="AB13" s="596"/>
      <c r="AC13" s="596"/>
      <c r="AD13" s="597">
        <v>21467</v>
      </c>
      <c r="AE13" s="597"/>
      <c r="AF13" s="597"/>
      <c r="AG13" s="597"/>
      <c r="AH13" s="597"/>
      <c r="AI13" s="597"/>
      <c r="AJ13" s="597"/>
      <c r="AK13" s="597"/>
      <c r="AL13" s="598">
        <v>0.5</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483112</v>
      </c>
      <c r="BH13" s="594"/>
      <c r="BI13" s="594"/>
      <c r="BJ13" s="594"/>
      <c r="BK13" s="594"/>
      <c r="BL13" s="594"/>
      <c r="BM13" s="594"/>
      <c r="BN13" s="595"/>
      <c r="BO13" s="596">
        <v>49.2</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834757</v>
      </c>
      <c r="CS13" s="594"/>
      <c r="CT13" s="594"/>
      <c r="CU13" s="594"/>
      <c r="CV13" s="594"/>
      <c r="CW13" s="594"/>
      <c r="CX13" s="594"/>
      <c r="CY13" s="595"/>
      <c r="CZ13" s="596">
        <v>12.2</v>
      </c>
      <c r="DA13" s="596"/>
      <c r="DB13" s="596"/>
      <c r="DC13" s="596"/>
      <c r="DD13" s="602">
        <v>595835</v>
      </c>
      <c r="DE13" s="594"/>
      <c r="DF13" s="594"/>
      <c r="DG13" s="594"/>
      <c r="DH13" s="594"/>
      <c r="DI13" s="594"/>
      <c r="DJ13" s="594"/>
      <c r="DK13" s="594"/>
      <c r="DL13" s="594"/>
      <c r="DM13" s="594"/>
      <c r="DN13" s="594"/>
      <c r="DO13" s="594"/>
      <c r="DP13" s="595"/>
      <c r="DQ13" s="602">
        <v>485961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15075</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278883</v>
      </c>
      <c r="CS14" s="594"/>
      <c r="CT14" s="594"/>
      <c r="CU14" s="594"/>
      <c r="CV14" s="594"/>
      <c r="CW14" s="594"/>
      <c r="CX14" s="594"/>
      <c r="CY14" s="595"/>
      <c r="CZ14" s="596">
        <v>4.0999999999999996</v>
      </c>
      <c r="DA14" s="596"/>
      <c r="DB14" s="596"/>
      <c r="DC14" s="596"/>
      <c r="DD14" s="602" t="s">
        <v>111</v>
      </c>
      <c r="DE14" s="594"/>
      <c r="DF14" s="594"/>
      <c r="DG14" s="594"/>
      <c r="DH14" s="594"/>
      <c r="DI14" s="594"/>
      <c r="DJ14" s="594"/>
      <c r="DK14" s="594"/>
      <c r="DL14" s="594"/>
      <c r="DM14" s="594"/>
      <c r="DN14" s="594"/>
      <c r="DO14" s="594"/>
      <c r="DP14" s="595"/>
      <c r="DQ14" s="602">
        <v>197183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1325</v>
      </c>
      <c r="S15" s="594"/>
      <c r="T15" s="594"/>
      <c r="U15" s="594"/>
      <c r="V15" s="594"/>
      <c r="W15" s="594"/>
      <c r="X15" s="594"/>
      <c r="Y15" s="595"/>
      <c r="Z15" s="596">
        <v>0</v>
      </c>
      <c r="AA15" s="596"/>
      <c r="AB15" s="596"/>
      <c r="AC15" s="596"/>
      <c r="AD15" s="597">
        <v>1325</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58573</v>
      </c>
      <c r="BH15" s="594"/>
      <c r="BI15" s="594"/>
      <c r="BJ15" s="594"/>
      <c r="BK15" s="594"/>
      <c r="BL15" s="594"/>
      <c r="BM15" s="594"/>
      <c r="BN15" s="595"/>
      <c r="BO15" s="596">
        <v>6</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940781</v>
      </c>
      <c r="CS15" s="594"/>
      <c r="CT15" s="594"/>
      <c r="CU15" s="594"/>
      <c r="CV15" s="594"/>
      <c r="CW15" s="594"/>
      <c r="CX15" s="594"/>
      <c r="CY15" s="595"/>
      <c r="CZ15" s="596">
        <v>13.7</v>
      </c>
      <c r="DA15" s="596"/>
      <c r="DB15" s="596"/>
      <c r="DC15" s="596"/>
      <c r="DD15" s="602">
        <v>22759</v>
      </c>
      <c r="DE15" s="594"/>
      <c r="DF15" s="594"/>
      <c r="DG15" s="594"/>
      <c r="DH15" s="594"/>
      <c r="DI15" s="594"/>
      <c r="DJ15" s="594"/>
      <c r="DK15" s="594"/>
      <c r="DL15" s="594"/>
      <c r="DM15" s="594"/>
      <c r="DN15" s="594"/>
      <c r="DO15" s="594"/>
      <c r="DP15" s="595"/>
      <c r="DQ15" s="602">
        <v>853386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3224394</v>
      </c>
      <c r="S16" s="594"/>
      <c r="T16" s="594"/>
      <c r="U16" s="594"/>
      <c r="V16" s="594"/>
      <c r="W16" s="594"/>
      <c r="X16" s="594"/>
      <c r="Y16" s="595"/>
      <c r="Z16" s="596">
        <v>45.7</v>
      </c>
      <c r="AA16" s="596"/>
      <c r="AB16" s="596"/>
      <c r="AC16" s="596"/>
      <c r="AD16" s="597">
        <v>2952642</v>
      </c>
      <c r="AE16" s="597"/>
      <c r="AF16" s="597"/>
      <c r="AG16" s="597"/>
      <c r="AH16" s="597"/>
      <c r="AI16" s="597"/>
      <c r="AJ16" s="597"/>
      <c r="AK16" s="597"/>
      <c r="AL16" s="598">
        <v>69.599999999999994</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2952642</v>
      </c>
      <c r="S17" s="594"/>
      <c r="T17" s="594"/>
      <c r="U17" s="594"/>
      <c r="V17" s="594"/>
      <c r="W17" s="594"/>
      <c r="X17" s="594"/>
      <c r="Y17" s="595"/>
      <c r="Z17" s="596">
        <v>41.9</v>
      </c>
      <c r="AA17" s="596"/>
      <c r="AB17" s="596"/>
      <c r="AC17" s="596"/>
      <c r="AD17" s="597">
        <v>2952642</v>
      </c>
      <c r="AE17" s="597"/>
      <c r="AF17" s="597"/>
      <c r="AG17" s="597"/>
      <c r="AH17" s="597"/>
      <c r="AI17" s="597"/>
      <c r="AJ17" s="597"/>
      <c r="AK17" s="597"/>
      <c r="AL17" s="598">
        <v>69.599999999999994</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777687</v>
      </c>
      <c r="CS17" s="594"/>
      <c r="CT17" s="594"/>
      <c r="CU17" s="594"/>
      <c r="CV17" s="594"/>
      <c r="CW17" s="594"/>
      <c r="CX17" s="594"/>
      <c r="CY17" s="595"/>
      <c r="CZ17" s="596">
        <v>11.3</v>
      </c>
      <c r="DA17" s="596"/>
      <c r="DB17" s="596"/>
      <c r="DC17" s="596"/>
      <c r="DD17" s="602" t="s">
        <v>111</v>
      </c>
      <c r="DE17" s="594"/>
      <c r="DF17" s="594"/>
      <c r="DG17" s="594"/>
      <c r="DH17" s="594"/>
      <c r="DI17" s="594"/>
      <c r="DJ17" s="594"/>
      <c r="DK17" s="594"/>
      <c r="DL17" s="594"/>
      <c r="DM17" s="594"/>
      <c r="DN17" s="594"/>
      <c r="DO17" s="594"/>
      <c r="DP17" s="595"/>
      <c r="DQ17" s="602">
        <v>729920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271730</v>
      </c>
      <c r="S18" s="594"/>
      <c r="T18" s="594"/>
      <c r="U18" s="594"/>
      <c r="V18" s="594"/>
      <c r="W18" s="594"/>
      <c r="X18" s="594"/>
      <c r="Y18" s="595"/>
      <c r="Z18" s="596">
        <v>3.9</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40324</v>
      </c>
      <c r="CS18" s="594"/>
      <c r="CT18" s="594"/>
      <c r="CU18" s="594"/>
      <c r="CV18" s="594"/>
      <c r="CW18" s="594"/>
      <c r="CX18" s="594"/>
      <c r="CY18" s="595"/>
      <c r="CZ18" s="596">
        <v>0.6</v>
      </c>
      <c r="DA18" s="596"/>
      <c r="DB18" s="596"/>
      <c r="DC18" s="596"/>
      <c r="DD18" s="602">
        <v>40324</v>
      </c>
      <c r="DE18" s="594"/>
      <c r="DF18" s="594"/>
      <c r="DG18" s="594"/>
      <c r="DH18" s="594"/>
      <c r="DI18" s="594"/>
      <c r="DJ18" s="594"/>
      <c r="DK18" s="594"/>
      <c r="DL18" s="594"/>
      <c r="DM18" s="594"/>
      <c r="DN18" s="594"/>
      <c r="DO18" s="594"/>
      <c r="DP18" s="595"/>
      <c r="DQ18" s="602">
        <v>40324</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2580</v>
      </c>
      <c r="BH19" s="594"/>
      <c r="BI19" s="594"/>
      <c r="BJ19" s="594"/>
      <c r="BK19" s="594"/>
      <c r="BL19" s="594"/>
      <c r="BM19" s="594"/>
      <c r="BN19" s="595"/>
      <c r="BO19" s="596">
        <v>0.3</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4490313</v>
      </c>
      <c r="S20" s="594"/>
      <c r="T20" s="594"/>
      <c r="U20" s="594"/>
      <c r="V20" s="594"/>
      <c r="W20" s="594"/>
      <c r="X20" s="594"/>
      <c r="Y20" s="595"/>
      <c r="Z20" s="596">
        <v>63.7</v>
      </c>
      <c r="AA20" s="596"/>
      <c r="AB20" s="596"/>
      <c r="AC20" s="596"/>
      <c r="AD20" s="597">
        <v>4218561</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2580</v>
      </c>
      <c r="BH20" s="594"/>
      <c r="BI20" s="594"/>
      <c r="BJ20" s="594"/>
      <c r="BK20" s="594"/>
      <c r="BL20" s="594"/>
      <c r="BM20" s="594"/>
      <c r="BN20" s="595"/>
      <c r="BO20" s="596">
        <v>0.3</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6869183</v>
      </c>
      <c r="CS20" s="594"/>
      <c r="CT20" s="594"/>
      <c r="CU20" s="594"/>
      <c r="CV20" s="594"/>
      <c r="CW20" s="594"/>
      <c r="CX20" s="594"/>
      <c r="CY20" s="595"/>
      <c r="CZ20" s="596">
        <v>100</v>
      </c>
      <c r="DA20" s="596"/>
      <c r="DB20" s="596"/>
      <c r="DC20" s="596"/>
      <c r="DD20" s="602">
        <v>1390711</v>
      </c>
      <c r="DE20" s="594"/>
      <c r="DF20" s="594"/>
      <c r="DG20" s="594"/>
      <c r="DH20" s="594"/>
      <c r="DI20" s="594"/>
      <c r="DJ20" s="594"/>
      <c r="DK20" s="594"/>
      <c r="DL20" s="594"/>
      <c r="DM20" s="594"/>
      <c r="DN20" s="594"/>
      <c r="DO20" s="594"/>
      <c r="DP20" s="595"/>
      <c r="DQ20" s="602">
        <v>4959782</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1908</v>
      </c>
      <c r="S21" s="594"/>
      <c r="T21" s="594"/>
      <c r="U21" s="594"/>
      <c r="V21" s="594"/>
      <c r="W21" s="594"/>
      <c r="X21" s="594"/>
      <c r="Y21" s="595"/>
      <c r="Z21" s="596">
        <v>0</v>
      </c>
      <c r="AA21" s="596"/>
      <c r="AB21" s="596"/>
      <c r="AC21" s="596"/>
      <c r="AD21" s="597">
        <v>1908</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2580</v>
      </c>
      <c r="BH21" s="594"/>
      <c r="BI21" s="594"/>
      <c r="BJ21" s="594"/>
      <c r="BK21" s="594"/>
      <c r="BL21" s="594"/>
      <c r="BM21" s="594"/>
      <c r="BN21" s="595"/>
      <c r="BO21" s="596">
        <v>0.3</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138180</v>
      </c>
      <c r="S22" s="594"/>
      <c r="T22" s="594"/>
      <c r="U22" s="594"/>
      <c r="V22" s="594"/>
      <c r="W22" s="594"/>
      <c r="X22" s="594"/>
      <c r="Y22" s="595"/>
      <c r="Z22" s="596">
        <v>2</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88233</v>
      </c>
      <c r="S23" s="594"/>
      <c r="T23" s="594"/>
      <c r="U23" s="594"/>
      <c r="V23" s="594"/>
      <c r="W23" s="594"/>
      <c r="X23" s="594"/>
      <c r="Y23" s="595"/>
      <c r="Z23" s="596">
        <v>1.3</v>
      </c>
      <c r="AA23" s="596"/>
      <c r="AB23" s="596"/>
      <c r="AC23" s="596"/>
      <c r="AD23" s="597">
        <v>15660</v>
      </c>
      <c r="AE23" s="597"/>
      <c r="AF23" s="597"/>
      <c r="AG23" s="597"/>
      <c r="AH23" s="597"/>
      <c r="AI23" s="597"/>
      <c r="AJ23" s="597"/>
      <c r="AK23" s="597"/>
      <c r="AL23" s="598">
        <v>0.4</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17582</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2486938</v>
      </c>
      <c r="CS24" s="583"/>
      <c r="CT24" s="583"/>
      <c r="CU24" s="583"/>
      <c r="CV24" s="583"/>
      <c r="CW24" s="583"/>
      <c r="CX24" s="583"/>
      <c r="CY24" s="584"/>
      <c r="CZ24" s="622">
        <v>36.200000000000003</v>
      </c>
      <c r="DA24" s="623"/>
      <c r="DB24" s="623"/>
      <c r="DC24" s="624"/>
      <c r="DD24" s="621">
        <v>2058500</v>
      </c>
      <c r="DE24" s="583"/>
      <c r="DF24" s="583"/>
      <c r="DG24" s="583"/>
      <c r="DH24" s="583"/>
      <c r="DI24" s="583"/>
      <c r="DJ24" s="583"/>
      <c r="DK24" s="584"/>
      <c r="DL24" s="621">
        <v>2055028</v>
      </c>
      <c r="DM24" s="583"/>
      <c r="DN24" s="583"/>
      <c r="DO24" s="583"/>
      <c r="DP24" s="583"/>
      <c r="DQ24" s="583"/>
      <c r="DR24" s="583"/>
      <c r="DS24" s="583"/>
      <c r="DT24" s="583"/>
      <c r="DU24" s="583"/>
      <c r="DV24" s="584"/>
      <c r="DW24" s="587">
        <v>45.9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454325</v>
      </c>
      <c r="S25" s="594"/>
      <c r="T25" s="594"/>
      <c r="U25" s="594"/>
      <c r="V25" s="594"/>
      <c r="W25" s="594"/>
      <c r="X25" s="594"/>
      <c r="Y25" s="595"/>
      <c r="Z25" s="596">
        <v>6.4</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1297860</v>
      </c>
      <c r="CS25" s="625"/>
      <c r="CT25" s="625"/>
      <c r="CU25" s="625"/>
      <c r="CV25" s="625"/>
      <c r="CW25" s="625"/>
      <c r="CX25" s="625"/>
      <c r="CY25" s="626"/>
      <c r="CZ25" s="627">
        <v>18.899999999999999</v>
      </c>
      <c r="DA25" s="628"/>
      <c r="DB25" s="628"/>
      <c r="DC25" s="629"/>
      <c r="DD25" s="602">
        <v>1203481</v>
      </c>
      <c r="DE25" s="625"/>
      <c r="DF25" s="625"/>
      <c r="DG25" s="625"/>
      <c r="DH25" s="625"/>
      <c r="DI25" s="625"/>
      <c r="DJ25" s="625"/>
      <c r="DK25" s="626"/>
      <c r="DL25" s="602">
        <v>1202644</v>
      </c>
      <c r="DM25" s="625"/>
      <c r="DN25" s="625"/>
      <c r="DO25" s="625"/>
      <c r="DP25" s="625"/>
      <c r="DQ25" s="625"/>
      <c r="DR25" s="625"/>
      <c r="DS25" s="625"/>
      <c r="DT25" s="625"/>
      <c r="DU25" s="625"/>
      <c r="DV25" s="626"/>
      <c r="DW25" s="598">
        <v>26.8</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856215</v>
      </c>
      <c r="CS26" s="594"/>
      <c r="CT26" s="594"/>
      <c r="CU26" s="594"/>
      <c r="CV26" s="594"/>
      <c r="CW26" s="594"/>
      <c r="CX26" s="594"/>
      <c r="CY26" s="595"/>
      <c r="CZ26" s="627">
        <v>12.5</v>
      </c>
      <c r="DA26" s="628"/>
      <c r="DB26" s="628"/>
      <c r="DC26" s="629"/>
      <c r="DD26" s="602">
        <v>770971</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453237</v>
      </c>
      <c r="S27" s="594"/>
      <c r="T27" s="594"/>
      <c r="U27" s="594"/>
      <c r="V27" s="594"/>
      <c r="W27" s="594"/>
      <c r="X27" s="594"/>
      <c r="Y27" s="595"/>
      <c r="Z27" s="596">
        <v>6.4</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981784</v>
      </c>
      <c r="BH27" s="594"/>
      <c r="BI27" s="594"/>
      <c r="BJ27" s="594"/>
      <c r="BK27" s="594"/>
      <c r="BL27" s="594"/>
      <c r="BM27" s="594"/>
      <c r="BN27" s="595"/>
      <c r="BO27" s="596">
        <v>100</v>
      </c>
      <c r="BP27" s="596"/>
      <c r="BQ27" s="596"/>
      <c r="BR27" s="596"/>
      <c r="BS27" s="602">
        <v>10822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411391</v>
      </c>
      <c r="CS27" s="625"/>
      <c r="CT27" s="625"/>
      <c r="CU27" s="625"/>
      <c r="CV27" s="625"/>
      <c r="CW27" s="625"/>
      <c r="CX27" s="625"/>
      <c r="CY27" s="626"/>
      <c r="CZ27" s="627">
        <v>6</v>
      </c>
      <c r="DA27" s="628"/>
      <c r="DB27" s="628"/>
      <c r="DC27" s="629"/>
      <c r="DD27" s="602">
        <v>125099</v>
      </c>
      <c r="DE27" s="625"/>
      <c r="DF27" s="625"/>
      <c r="DG27" s="625"/>
      <c r="DH27" s="625"/>
      <c r="DI27" s="625"/>
      <c r="DJ27" s="625"/>
      <c r="DK27" s="626"/>
      <c r="DL27" s="602">
        <v>122464</v>
      </c>
      <c r="DM27" s="625"/>
      <c r="DN27" s="625"/>
      <c r="DO27" s="625"/>
      <c r="DP27" s="625"/>
      <c r="DQ27" s="625"/>
      <c r="DR27" s="625"/>
      <c r="DS27" s="625"/>
      <c r="DT27" s="625"/>
      <c r="DU27" s="625"/>
      <c r="DV27" s="626"/>
      <c r="DW27" s="598">
        <v>2.7</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175294</v>
      </c>
      <c r="S28" s="594"/>
      <c r="T28" s="594"/>
      <c r="U28" s="594"/>
      <c r="V28" s="594"/>
      <c r="W28" s="594"/>
      <c r="X28" s="594"/>
      <c r="Y28" s="595"/>
      <c r="Z28" s="596">
        <v>2.5</v>
      </c>
      <c r="AA28" s="596"/>
      <c r="AB28" s="596"/>
      <c r="AC28" s="596"/>
      <c r="AD28" s="597">
        <v>5386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777687</v>
      </c>
      <c r="CS28" s="594"/>
      <c r="CT28" s="594"/>
      <c r="CU28" s="594"/>
      <c r="CV28" s="594"/>
      <c r="CW28" s="594"/>
      <c r="CX28" s="594"/>
      <c r="CY28" s="595"/>
      <c r="CZ28" s="627">
        <v>11.3</v>
      </c>
      <c r="DA28" s="628"/>
      <c r="DB28" s="628"/>
      <c r="DC28" s="629"/>
      <c r="DD28" s="602">
        <v>729920</v>
      </c>
      <c r="DE28" s="594"/>
      <c r="DF28" s="594"/>
      <c r="DG28" s="594"/>
      <c r="DH28" s="594"/>
      <c r="DI28" s="594"/>
      <c r="DJ28" s="594"/>
      <c r="DK28" s="595"/>
      <c r="DL28" s="602">
        <v>729920</v>
      </c>
      <c r="DM28" s="594"/>
      <c r="DN28" s="594"/>
      <c r="DO28" s="594"/>
      <c r="DP28" s="594"/>
      <c r="DQ28" s="594"/>
      <c r="DR28" s="594"/>
      <c r="DS28" s="594"/>
      <c r="DT28" s="594"/>
      <c r="DU28" s="594"/>
      <c r="DV28" s="595"/>
      <c r="DW28" s="598">
        <v>16.3</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8391</v>
      </c>
      <c r="S29" s="594"/>
      <c r="T29" s="594"/>
      <c r="U29" s="594"/>
      <c r="V29" s="594"/>
      <c r="W29" s="594"/>
      <c r="X29" s="594"/>
      <c r="Y29" s="595"/>
      <c r="Z29" s="596">
        <v>0.1</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777325</v>
      </c>
      <c r="CS29" s="625"/>
      <c r="CT29" s="625"/>
      <c r="CU29" s="625"/>
      <c r="CV29" s="625"/>
      <c r="CW29" s="625"/>
      <c r="CX29" s="625"/>
      <c r="CY29" s="626"/>
      <c r="CZ29" s="627">
        <v>11.3</v>
      </c>
      <c r="DA29" s="628"/>
      <c r="DB29" s="628"/>
      <c r="DC29" s="629"/>
      <c r="DD29" s="602">
        <v>729558</v>
      </c>
      <c r="DE29" s="625"/>
      <c r="DF29" s="625"/>
      <c r="DG29" s="625"/>
      <c r="DH29" s="625"/>
      <c r="DI29" s="625"/>
      <c r="DJ29" s="625"/>
      <c r="DK29" s="626"/>
      <c r="DL29" s="602">
        <v>729558</v>
      </c>
      <c r="DM29" s="625"/>
      <c r="DN29" s="625"/>
      <c r="DO29" s="625"/>
      <c r="DP29" s="625"/>
      <c r="DQ29" s="625"/>
      <c r="DR29" s="625"/>
      <c r="DS29" s="625"/>
      <c r="DT29" s="625"/>
      <c r="DU29" s="625"/>
      <c r="DV29" s="626"/>
      <c r="DW29" s="598">
        <v>16.3</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197835</v>
      </c>
      <c r="S30" s="594"/>
      <c r="T30" s="594"/>
      <c r="U30" s="594"/>
      <c r="V30" s="594"/>
      <c r="W30" s="594"/>
      <c r="X30" s="594"/>
      <c r="Y30" s="595"/>
      <c r="Z30" s="596">
        <v>2.8</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99.4</v>
      </c>
      <c r="BH30" s="652"/>
      <c r="BI30" s="652"/>
      <c r="BJ30" s="652"/>
      <c r="BK30" s="652"/>
      <c r="BL30" s="652"/>
      <c r="BM30" s="588">
        <v>97.5</v>
      </c>
      <c r="BN30" s="652"/>
      <c r="BO30" s="652"/>
      <c r="BP30" s="652"/>
      <c r="BQ30" s="653"/>
      <c r="BR30" s="651">
        <v>99.4</v>
      </c>
      <c r="BS30" s="652"/>
      <c r="BT30" s="652"/>
      <c r="BU30" s="652"/>
      <c r="BV30" s="652"/>
      <c r="BW30" s="652"/>
      <c r="BX30" s="588">
        <v>97.6</v>
      </c>
      <c r="BY30" s="652"/>
      <c r="BZ30" s="652"/>
      <c r="CA30" s="652"/>
      <c r="CB30" s="653"/>
      <c r="CD30" s="656"/>
      <c r="CE30" s="657"/>
      <c r="CF30" s="607" t="s">
        <v>292</v>
      </c>
      <c r="CG30" s="608"/>
      <c r="CH30" s="608"/>
      <c r="CI30" s="608"/>
      <c r="CJ30" s="608"/>
      <c r="CK30" s="608"/>
      <c r="CL30" s="608"/>
      <c r="CM30" s="608"/>
      <c r="CN30" s="608"/>
      <c r="CO30" s="608"/>
      <c r="CP30" s="608"/>
      <c r="CQ30" s="609"/>
      <c r="CR30" s="593">
        <v>690603</v>
      </c>
      <c r="CS30" s="594"/>
      <c r="CT30" s="594"/>
      <c r="CU30" s="594"/>
      <c r="CV30" s="594"/>
      <c r="CW30" s="594"/>
      <c r="CX30" s="594"/>
      <c r="CY30" s="595"/>
      <c r="CZ30" s="627">
        <v>10.1</v>
      </c>
      <c r="DA30" s="628"/>
      <c r="DB30" s="628"/>
      <c r="DC30" s="629"/>
      <c r="DD30" s="602">
        <v>661663</v>
      </c>
      <c r="DE30" s="594"/>
      <c r="DF30" s="594"/>
      <c r="DG30" s="594"/>
      <c r="DH30" s="594"/>
      <c r="DI30" s="594"/>
      <c r="DJ30" s="594"/>
      <c r="DK30" s="595"/>
      <c r="DL30" s="602">
        <v>661663</v>
      </c>
      <c r="DM30" s="594"/>
      <c r="DN30" s="594"/>
      <c r="DO30" s="594"/>
      <c r="DP30" s="594"/>
      <c r="DQ30" s="594"/>
      <c r="DR30" s="594"/>
      <c r="DS30" s="594"/>
      <c r="DT30" s="594"/>
      <c r="DU30" s="594"/>
      <c r="DV30" s="595"/>
      <c r="DW30" s="598">
        <v>14.8</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266162</v>
      </c>
      <c r="S31" s="594"/>
      <c r="T31" s="594"/>
      <c r="U31" s="594"/>
      <c r="V31" s="594"/>
      <c r="W31" s="594"/>
      <c r="X31" s="594"/>
      <c r="Y31" s="595"/>
      <c r="Z31" s="596">
        <v>3.8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97.7</v>
      </c>
      <c r="BN31" s="649"/>
      <c r="BO31" s="649"/>
      <c r="BP31" s="649"/>
      <c r="BQ31" s="650"/>
      <c r="BR31" s="648">
        <v>99.2</v>
      </c>
      <c r="BS31" s="625"/>
      <c r="BT31" s="625"/>
      <c r="BU31" s="625"/>
      <c r="BV31" s="625"/>
      <c r="BW31" s="625"/>
      <c r="BX31" s="599">
        <v>98</v>
      </c>
      <c r="BY31" s="649"/>
      <c r="BZ31" s="649"/>
      <c r="CA31" s="649"/>
      <c r="CB31" s="650"/>
      <c r="CD31" s="656"/>
      <c r="CE31" s="657"/>
      <c r="CF31" s="607" t="s">
        <v>296</v>
      </c>
      <c r="CG31" s="608"/>
      <c r="CH31" s="608"/>
      <c r="CI31" s="608"/>
      <c r="CJ31" s="608"/>
      <c r="CK31" s="608"/>
      <c r="CL31" s="608"/>
      <c r="CM31" s="608"/>
      <c r="CN31" s="608"/>
      <c r="CO31" s="608"/>
      <c r="CP31" s="608"/>
      <c r="CQ31" s="609"/>
      <c r="CR31" s="593">
        <v>86722</v>
      </c>
      <c r="CS31" s="625"/>
      <c r="CT31" s="625"/>
      <c r="CU31" s="625"/>
      <c r="CV31" s="625"/>
      <c r="CW31" s="625"/>
      <c r="CX31" s="625"/>
      <c r="CY31" s="626"/>
      <c r="CZ31" s="627">
        <v>1.3</v>
      </c>
      <c r="DA31" s="628"/>
      <c r="DB31" s="628"/>
      <c r="DC31" s="629"/>
      <c r="DD31" s="602">
        <v>67895</v>
      </c>
      <c r="DE31" s="625"/>
      <c r="DF31" s="625"/>
      <c r="DG31" s="625"/>
      <c r="DH31" s="625"/>
      <c r="DI31" s="625"/>
      <c r="DJ31" s="625"/>
      <c r="DK31" s="626"/>
      <c r="DL31" s="602">
        <v>67895</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196082</v>
      </c>
      <c r="S32" s="594"/>
      <c r="T32" s="594"/>
      <c r="U32" s="594"/>
      <c r="V32" s="594"/>
      <c r="W32" s="594"/>
      <c r="X32" s="594"/>
      <c r="Y32" s="595"/>
      <c r="Z32" s="596">
        <v>2.8</v>
      </c>
      <c r="AA32" s="596"/>
      <c r="AB32" s="596"/>
      <c r="AC32" s="596"/>
      <c r="AD32" s="597">
        <v>1315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99.6</v>
      </c>
      <c r="BH32" s="661"/>
      <c r="BI32" s="661"/>
      <c r="BJ32" s="661"/>
      <c r="BK32" s="661"/>
      <c r="BL32" s="661"/>
      <c r="BM32" s="662">
        <v>97.1</v>
      </c>
      <c r="BN32" s="661"/>
      <c r="BO32" s="661"/>
      <c r="BP32" s="661"/>
      <c r="BQ32" s="663"/>
      <c r="BR32" s="660">
        <v>99.5</v>
      </c>
      <c r="BS32" s="661"/>
      <c r="BT32" s="661"/>
      <c r="BU32" s="661"/>
      <c r="BV32" s="661"/>
      <c r="BW32" s="661"/>
      <c r="BX32" s="662">
        <v>96.9</v>
      </c>
      <c r="BY32" s="661"/>
      <c r="BZ32" s="661"/>
      <c r="CA32" s="661"/>
      <c r="CB32" s="663"/>
      <c r="CD32" s="658"/>
      <c r="CE32" s="659"/>
      <c r="CF32" s="607" t="s">
        <v>299</v>
      </c>
      <c r="CG32" s="608"/>
      <c r="CH32" s="608"/>
      <c r="CI32" s="608"/>
      <c r="CJ32" s="608"/>
      <c r="CK32" s="608"/>
      <c r="CL32" s="608"/>
      <c r="CM32" s="608"/>
      <c r="CN32" s="608"/>
      <c r="CO32" s="608"/>
      <c r="CP32" s="608"/>
      <c r="CQ32" s="609"/>
      <c r="CR32" s="593">
        <v>362</v>
      </c>
      <c r="CS32" s="594"/>
      <c r="CT32" s="594"/>
      <c r="CU32" s="594"/>
      <c r="CV32" s="594"/>
      <c r="CW32" s="594"/>
      <c r="CX32" s="594"/>
      <c r="CY32" s="595"/>
      <c r="CZ32" s="627">
        <v>0</v>
      </c>
      <c r="DA32" s="628"/>
      <c r="DB32" s="628"/>
      <c r="DC32" s="629"/>
      <c r="DD32" s="602">
        <v>362</v>
      </c>
      <c r="DE32" s="594"/>
      <c r="DF32" s="594"/>
      <c r="DG32" s="594"/>
      <c r="DH32" s="594"/>
      <c r="DI32" s="594"/>
      <c r="DJ32" s="594"/>
      <c r="DK32" s="595"/>
      <c r="DL32" s="602">
        <v>362</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567000</v>
      </c>
      <c r="S33" s="594"/>
      <c r="T33" s="594"/>
      <c r="U33" s="594"/>
      <c r="V33" s="594"/>
      <c r="W33" s="594"/>
      <c r="X33" s="594"/>
      <c r="Y33" s="595"/>
      <c r="Z33" s="596">
        <v>8</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2976005</v>
      </c>
      <c r="CS33" s="625"/>
      <c r="CT33" s="625"/>
      <c r="CU33" s="625"/>
      <c r="CV33" s="625"/>
      <c r="CW33" s="625"/>
      <c r="CX33" s="625"/>
      <c r="CY33" s="626"/>
      <c r="CZ33" s="627">
        <v>43.3</v>
      </c>
      <c r="DA33" s="628"/>
      <c r="DB33" s="628"/>
      <c r="DC33" s="629"/>
      <c r="DD33" s="602">
        <v>2253802</v>
      </c>
      <c r="DE33" s="625"/>
      <c r="DF33" s="625"/>
      <c r="DG33" s="625"/>
      <c r="DH33" s="625"/>
      <c r="DI33" s="625"/>
      <c r="DJ33" s="625"/>
      <c r="DK33" s="626"/>
      <c r="DL33" s="602">
        <v>1897777</v>
      </c>
      <c r="DM33" s="625"/>
      <c r="DN33" s="625"/>
      <c r="DO33" s="625"/>
      <c r="DP33" s="625"/>
      <c r="DQ33" s="625"/>
      <c r="DR33" s="625"/>
      <c r="DS33" s="625"/>
      <c r="DT33" s="625"/>
      <c r="DU33" s="625"/>
      <c r="DV33" s="626"/>
      <c r="DW33" s="598">
        <v>42.4</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891318</v>
      </c>
      <c r="CS34" s="594"/>
      <c r="CT34" s="594"/>
      <c r="CU34" s="594"/>
      <c r="CV34" s="594"/>
      <c r="CW34" s="594"/>
      <c r="CX34" s="594"/>
      <c r="CY34" s="595"/>
      <c r="CZ34" s="627">
        <v>13</v>
      </c>
      <c r="DA34" s="628"/>
      <c r="DB34" s="628"/>
      <c r="DC34" s="629"/>
      <c r="DD34" s="602">
        <v>757348</v>
      </c>
      <c r="DE34" s="594"/>
      <c r="DF34" s="594"/>
      <c r="DG34" s="594"/>
      <c r="DH34" s="594"/>
      <c r="DI34" s="594"/>
      <c r="DJ34" s="594"/>
      <c r="DK34" s="595"/>
      <c r="DL34" s="602">
        <v>737945</v>
      </c>
      <c r="DM34" s="594"/>
      <c r="DN34" s="594"/>
      <c r="DO34" s="594"/>
      <c r="DP34" s="594"/>
      <c r="DQ34" s="594"/>
      <c r="DR34" s="594"/>
      <c r="DS34" s="594"/>
      <c r="DT34" s="594"/>
      <c r="DU34" s="594"/>
      <c r="DV34" s="595"/>
      <c r="DW34" s="598">
        <v>16.5</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237800</v>
      </c>
      <c r="S35" s="594"/>
      <c r="T35" s="594"/>
      <c r="U35" s="594"/>
      <c r="V35" s="594"/>
      <c r="W35" s="594"/>
      <c r="X35" s="594"/>
      <c r="Y35" s="595"/>
      <c r="Z35" s="596">
        <v>3.4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883933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56333</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116923</v>
      </c>
      <c r="CS35" s="625"/>
      <c r="CT35" s="625"/>
      <c r="CU35" s="625"/>
      <c r="CV35" s="625"/>
      <c r="CW35" s="625"/>
      <c r="CX35" s="625"/>
      <c r="CY35" s="626"/>
      <c r="CZ35" s="627">
        <v>1.7</v>
      </c>
      <c r="DA35" s="628"/>
      <c r="DB35" s="628"/>
      <c r="DC35" s="629"/>
      <c r="DD35" s="602">
        <v>114902</v>
      </c>
      <c r="DE35" s="625"/>
      <c r="DF35" s="625"/>
      <c r="DG35" s="625"/>
      <c r="DH35" s="625"/>
      <c r="DI35" s="625"/>
      <c r="DJ35" s="625"/>
      <c r="DK35" s="626"/>
      <c r="DL35" s="602">
        <v>110282</v>
      </c>
      <c r="DM35" s="625"/>
      <c r="DN35" s="625"/>
      <c r="DO35" s="625"/>
      <c r="DP35" s="625"/>
      <c r="DQ35" s="625"/>
      <c r="DR35" s="625"/>
      <c r="DS35" s="625"/>
      <c r="DT35" s="625"/>
      <c r="DU35" s="625"/>
      <c r="DV35" s="626"/>
      <c r="DW35" s="598">
        <v>2.5</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7054542</v>
      </c>
      <c r="S36" s="666"/>
      <c r="T36" s="666"/>
      <c r="U36" s="666"/>
      <c r="V36" s="666"/>
      <c r="W36" s="666"/>
      <c r="X36" s="666"/>
      <c r="Y36" s="667"/>
      <c r="Z36" s="668">
        <v>100</v>
      </c>
      <c r="AA36" s="668"/>
      <c r="AB36" s="668"/>
      <c r="AC36" s="668"/>
      <c r="AD36" s="669">
        <v>4242830</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314727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45411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1123642</v>
      </c>
      <c r="CS36" s="594"/>
      <c r="CT36" s="594"/>
      <c r="CU36" s="594"/>
      <c r="CV36" s="594"/>
      <c r="CW36" s="594"/>
      <c r="CX36" s="594"/>
      <c r="CY36" s="595"/>
      <c r="CZ36" s="627">
        <v>16.399999999999999</v>
      </c>
      <c r="DA36" s="628"/>
      <c r="DB36" s="628"/>
      <c r="DC36" s="629"/>
      <c r="DD36" s="602">
        <v>797980</v>
      </c>
      <c r="DE36" s="594"/>
      <c r="DF36" s="594"/>
      <c r="DG36" s="594"/>
      <c r="DH36" s="594"/>
      <c r="DI36" s="594"/>
      <c r="DJ36" s="594"/>
      <c r="DK36" s="595"/>
      <c r="DL36" s="602">
        <v>755357</v>
      </c>
      <c r="DM36" s="594"/>
      <c r="DN36" s="594"/>
      <c r="DO36" s="594"/>
      <c r="DP36" s="594"/>
      <c r="DQ36" s="594"/>
      <c r="DR36" s="594"/>
      <c r="DS36" s="594"/>
      <c r="DT36" s="594"/>
      <c r="DU36" s="594"/>
      <c r="DV36" s="595"/>
      <c r="DW36" s="598">
        <v>16.899999999999999</v>
      </c>
      <c r="DX36" s="619"/>
      <c r="DY36" s="619"/>
      <c r="DZ36" s="619"/>
      <c r="EA36" s="619"/>
      <c r="EB36" s="619"/>
      <c r="EC36" s="620"/>
    </row>
    <row r="37" spans="2:133" ht="11.25" customHeight="1">
      <c r="AQ37" s="672" t="s">
        <v>314</v>
      </c>
      <c r="AR37" s="673"/>
      <c r="AS37" s="673"/>
      <c r="AT37" s="673"/>
      <c r="AU37" s="673"/>
      <c r="AV37" s="673"/>
      <c r="AW37" s="673"/>
      <c r="AX37" s="673"/>
      <c r="AY37" s="674"/>
      <c r="AZ37" s="593">
        <v>77884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1036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354419</v>
      </c>
      <c r="CS37" s="625"/>
      <c r="CT37" s="625"/>
      <c r="CU37" s="625"/>
      <c r="CV37" s="625"/>
      <c r="CW37" s="625"/>
      <c r="CX37" s="625"/>
      <c r="CY37" s="626"/>
      <c r="CZ37" s="627">
        <v>5.2</v>
      </c>
      <c r="DA37" s="628"/>
      <c r="DB37" s="628"/>
      <c r="DC37" s="629"/>
      <c r="DD37" s="602">
        <v>272719</v>
      </c>
      <c r="DE37" s="625"/>
      <c r="DF37" s="625"/>
      <c r="DG37" s="625"/>
      <c r="DH37" s="625"/>
      <c r="DI37" s="625"/>
      <c r="DJ37" s="625"/>
      <c r="DK37" s="626"/>
      <c r="DL37" s="602">
        <v>272518</v>
      </c>
      <c r="DM37" s="625"/>
      <c r="DN37" s="625"/>
      <c r="DO37" s="625"/>
      <c r="DP37" s="625"/>
      <c r="DQ37" s="625"/>
      <c r="DR37" s="625"/>
      <c r="DS37" s="625"/>
      <c r="DT37" s="625"/>
      <c r="DU37" s="625"/>
      <c r="DV37" s="626"/>
      <c r="DW37" s="598">
        <v>6.1</v>
      </c>
      <c r="DX37" s="619"/>
      <c r="DY37" s="619"/>
      <c r="DZ37" s="619"/>
      <c r="EA37" s="619"/>
      <c r="EB37" s="619"/>
      <c r="EC37" s="620"/>
    </row>
    <row r="38" spans="2:133" ht="11.25" customHeight="1">
      <c r="AQ38" s="672" t="s">
        <v>317</v>
      </c>
      <c r="AR38" s="673"/>
      <c r="AS38" s="673"/>
      <c r="AT38" s="673"/>
      <c r="AU38" s="673"/>
      <c r="AV38" s="673"/>
      <c r="AW38" s="673"/>
      <c r="AX38" s="673"/>
      <c r="AY38" s="674"/>
      <c r="AZ38" s="593">
        <v>63000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2551</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569206</v>
      </c>
      <c r="CS38" s="594"/>
      <c r="CT38" s="594"/>
      <c r="CU38" s="594"/>
      <c r="CV38" s="594"/>
      <c r="CW38" s="594"/>
      <c r="CX38" s="594"/>
      <c r="CY38" s="595"/>
      <c r="CZ38" s="627">
        <v>8.3000000000000007</v>
      </c>
      <c r="DA38" s="628"/>
      <c r="DB38" s="628"/>
      <c r="DC38" s="629"/>
      <c r="DD38" s="602">
        <v>527045</v>
      </c>
      <c r="DE38" s="594"/>
      <c r="DF38" s="594"/>
      <c r="DG38" s="594"/>
      <c r="DH38" s="594"/>
      <c r="DI38" s="594"/>
      <c r="DJ38" s="594"/>
      <c r="DK38" s="595"/>
      <c r="DL38" s="602">
        <v>292393</v>
      </c>
      <c r="DM38" s="594"/>
      <c r="DN38" s="594"/>
      <c r="DO38" s="594"/>
      <c r="DP38" s="594"/>
      <c r="DQ38" s="594"/>
      <c r="DR38" s="594"/>
      <c r="DS38" s="594"/>
      <c r="DT38" s="594"/>
      <c r="DU38" s="594"/>
      <c r="DV38" s="595"/>
      <c r="DW38" s="598">
        <v>6.5</v>
      </c>
      <c r="DX38" s="619"/>
      <c r="DY38" s="619"/>
      <c r="DZ38" s="619"/>
      <c r="EA38" s="619"/>
      <c r="EB38" s="619"/>
      <c r="EC38" s="620"/>
    </row>
    <row r="39" spans="2:133" ht="11.25" customHeight="1">
      <c r="AQ39" s="672" t="s">
        <v>320</v>
      </c>
      <c r="AR39" s="673"/>
      <c r="AS39" s="673"/>
      <c r="AT39" s="673"/>
      <c r="AU39" s="673"/>
      <c r="AV39" s="673"/>
      <c r="AW39" s="673"/>
      <c r="AX39" s="673"/>
      <c r="AY39" s="674"/>
      <c r="AZ39" s="593">
        <v>48713</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123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120595</v>
      </c>
      <c r="CS39" s="625"/>
      <c r="CT39" s="625"/>
      <c r="CU39" s="625"/>
      <c r="CV39" s="625"/>
      <c r="CW39" s="625"/>
      <c r="CX39" s="625"/>
      <c r="CY39" s="626"/>
      <c r="CZ39" s="627">
        <v>1.8</v>
      </c>
      <c r="DA39" s="628"/>
      <c r="DB39" s="628"/>
      <c r="DC39" s="629"/>
      <c r="DD39" s="602" t="s">
        <v>324</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101061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154321</v>
      </c>
      <c r="CS40" s="594"/>
      <c r="CT40" s="594"/>
      <c r="CU40" s="594"/>
      <c r="CV40" s="594"/>
      <c r="CW40" s="594"/>
      <c r="CX40" s="594"/>
      <c r="CY40" s="595"/>
      <c r="CZ40" s="627">
        <v>2.2000000000000002</v>
      </c>
      <c r="DA40" s="628"/>
      <c r="DB40" s="628"/>
      <c r="DC40" s="629"/>
      <c r="DD40" s="602">
        <v>56527</v>
      </c>
      <c r="DE40" s="594"/>
      <c r="DF40" s="594"/>
      <c r="DG40" s="594"/>
      <c r="DH40" s="594"/>
      <c r="DI40" s="594"/>
      <c r="DJ40" s="594"/>
      <c r="DK40" s="595"/>
      <c r="DL40" s="602">
        <v>1800</v>
      </c>
      <c r="DM40" s="594"/>
      <c r="DN40" s="594"/>
      <c r="DO40" s="594"/>
      <c r="DP40" s="594"/>
      <c r="DQ40" s="594"/>
      <c r="DR40" s="594"/>
      <c r="DS40" s="594"/>
      <c r="DT40" s="594"/>
      <c r="DU40" s="594"/>
      <c r="DV40" s="595"/>
      <c r="DW40" s="598">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278548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232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1406240</v>
      </c>
      <c r="CS42" s="594"/>
      <c r="CT42" s="594"/>
      <c r="CU42" s="594"/>
      <c r="CV42" s="594"/>
      <c r="CW42" s="594"/>
      <c r="CX42" s="594"/>
      <c r="CY42" s="595"/>
      <c r="CZ42" s="627">
        <v>20.5</v>
      </c>
      <c r="DA42" s="676"/>
      <c r="DB42" s="676"/>
      <c r="DC42" s="677"/>
      <c r="DD42" s="602">
        <v>647480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83906</v>
      </c>
      <c r="CS43" s="625"/>
      <c r="CT43" s="625"/>
      <c r="CU43" s="625"/>
      <c r="CV43" s="625"/>
      <c r="CW43" s="625"/>
      <c r="CX43" s="625"/>
      <c r="CY43" s="626"/>
      <c r="CZ43" s="627">
        <v>1.2</v>
      </c>
      <c r="DA43" s="628"/>
      <c r="DB43" s="628"/>
      <c r="DC43" s="629"/>
      <c r="DD43" s="602">
        <v>69422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1390711</v>
      </c>
      <c r="CS44" s="594"/>
      <c r="CT44" s="594"/>
      <c r="CU44" s="594"/>
      <c r="CV44" s="594"/>
      <c r="CW44" s="594"/>
      <c r="CX44" s="594"/>
      <c r="CY44" s="595"/>
      <c r="CZ44" s="627">
        <v>20.2</v>
      </c>
      <c r="DA44" s="676"/>
      <c r="DB44" s="676"/>
      <c r="DC44" s="677"/>
      <c r="DD44" s="602">
        <v>633699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460023</v>
      </c>
      <c r="CS45" s="625"/>
      <c r="CT45" s="625"/>
      <c r="CU45" s="625"/>
      <c r="CV45" s="625"/>
      <c r="CW45" s="625"/>
      <c r="CX45" s="625"/>
      <c r="CY45" s="626"/>
      <c r="CZ45" s="627">
        <v>6.7</v>
      </c>
      <c r="DA45" s="628"/>
      <c r="DB45" s="628"/>
      <c r="DC45" s="629"/>
      <c r="DD45" s="602">
        <v>139973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727230</v>
      </c>
      <c r="CS46" s="594"/>
      <c r="CT46" s="594"/>
      <c r="CU46" s="594"/>
      <c r="CV46" s="594"/>
      <c r="CW46" s="594"/>
      <c r="CX46" s="594"/>
      <c r="CY46" s="595"/>
      <c r="CZ46" s="627">
        <v>10.6</v>
      </c>
      <c r="DA46" s="676"/>
      <c r="DB46" s="676"/>
      <c r="DC46" s="677"/>
      <c r="DD46" s="602">
        <v>429967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341</v>
      </c>
      <c r="CS47" s="625"/>
      <c r="CT47" s="625"/>
      <c r="CU47" s="625"/>
      <c r="CV47" s="625"/>
      <c r="CW47" s="625"/>
      <c r="CX47" s="625"/>
      <c r="CY47" s="626"/>
      <c r="CZ47" s="627" t="s">
        <v>341</v>
      </c>
      <c r="DA47" s="628"/>
      <c r="DB47" s="628"/>
      <c r="DC47" s="629"/>
      <c r="DD47" s="602" t="s">
        <v>341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v>15529</v>
      </c>
      <c r="CS48" s="594"/>
      <c r="CT48" s="594"/>
      <c r="CU48" s="594"/>
      <c r="CV48" s="594"/>
      <c r="CW48" s="594"/>
      <c r="CX48" s="594"/>
      <c r="CY48" s="595"/>
      <c r="CZ48" s="627">
        <v>0.2</v>
      </c>
      <c r="DA48" s="676"/>
      <c r="DB48" s="676"/>
      <c r="DC48" s="677"/>
      <c r="DD48" s="602">
        <v>13781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6869183</v>
      </c>
      <c r="CS49" s="661"/>
      <c r="CT49" s="661"/>
      <c r="CU49" s="661"/>
      <c r="CV49" s="661"/>
      <c r="CW49" s="661"/>
      <c r="CX49" s="661"/>
      <c r="CY49" s="688"/>
      <c r="CZ49" s="689">
        <v>100</v>
      </c>
      <c r="DA49" s="690"/>
      <c r="DB49" s="690"/>
      <c r="DC49" s="691"/>
      <c r="DD49" s="692">
        <v>4959782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7054</v>
      </c>
      <c r="R7" s="723"/>
      <c r="S7" s="723"/>
      <c r="T7" s="723"/>
      <c r="U7" s="723"/>
      <c r="V7" s="723">
        <v>6869</v>
      </c>
      <c r="W7" s="723"/>
      <c r="X7" s="723"/>
      <c r="Y7" s="723"/>
      <c r="Z7" s="723"/>
      <c r="AA7" s="723">
        <v>185</v>
      </c>
      <c r="AB7" s="723"/>
      <c r="AC7" s="723"/>
      <c r="AD7" s="723"/>
      <c r="AE7" s="724"/>
      <c r="AF7" s="725">
        <v>177</v>
      </c>
      <c r="AG7" s="726"/>
      <c r="AH7" s="726"/>
      <c r="AI7" s="726"/>
      <c r="AJ7" s="727"/>
      <c r="AK7" s="762">
        <v>198</v>
      </c>
      <c r="AL7" s="763"/>
      <c r="AM7" s="763"/>
      <c r="AN7" s="763"/>
      <c r="AO7" s="763"/>
      <c r="AP7" s="763">
        <v>6520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2</v>
      </c>
      <c r="CI7" s="760"/>
      <c r="CJ7" s="760"/>
      <c r="CK7" s="760"/>
      <c r="CL7" s="761"/>
      <c r="CM7" s="759">
        <v>11</v>
      </c>
      <c r="CN7" s="760"/>
      <c r="CO7" s="760"/>
      <c r="CP7" s="760"/>
      <c r="CQ7" s="761"/>
      <c r="CR7" s="759">
        <v>7</v>
      </c>
      <c r="CS7" s="760"/>
      <c r="CT7" s="760"/>
      <c r="CU7" s="760"/>
      <c r="CV7" s="761"/>
      <c r="CW7" s="759" t="s">
        <v>534</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-13</v>
      </c>
      <c r="CI8" s="770"/>
      <c r="CJ8" s="770"/>
      <c r="CK8" s="770"/>
      <c r="CL8" s="771"/>
      <c r="CM8" s="769">
        <v>-20</v>
      </c>
      <c r="CN8" s="770"/>
      <c r="CO8" s="770"/>
      <c r="CP8" s="770"/>
      <c r="CQ8" s="771"/>
      <c r="CR8" s="769">
        <v>5</v>
      </c>
      <c r="CS8" s="770"/>
      <c r="CT8" s="770"/>
      <c r="CU8" s="770"/>
      <c r="CV8" s="771"/>
      <c r="CW8" s="769">
        <v>11</v>
      </c>
      <c r="CX8" s="770"/>
      <c r="CY8" s="770"/>
      <c r="CZ8" s="770"/>
      <c r="DA8" s="771"/>
      <c r="DB8" s="769">
        <v>25</v>
      </c>
      <c r="DC8" s="770"/>
      <c r="DD8" s="770"/>
      <c r="DE8" s="770"/>
      <c r="DF8" s="771"/>
      <c r="DG8" s="769" t="s">
        <v>535</v>
      </c>
      <c r="DH8" s="770"/>
      <c r="DI8" s="770"/>
      <c r="DJ8" s="770"/>
      <c r="DK8" s="771"/>
      <c r="DL8" s="769" t="s">
        <v>535</v>
      </c>
      <c r="DM8" s="770"/>
      <c r="DN8" s="770"/>
      <c r="DO8" s="770"/>
      <c r="DP8" s="771"/>
      <c r="DQ8" s="769" t="s">
        <v>535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7054</v>
      </c>
      <c r="R23" s="782"/>
      <c r="S23" s="782"/>
      <c r="T23" s="782"/>
      <c r="U23" s="782"/>
      <c r="V23" s="782">
        <v>6869</v>
      </c>
      <c r="W23" s="782"/>
      <c r="X23" s="782"/>
      <c r="Y23" s="782"/>
      <c r="Z23" s="782"/>
      <c r="AA23" s="782">
        <v>185</v>
      </c>
      <c r="AB23" s="782"/>
      <c r="AC23" s="782"/>
      <c r="AD23" s="782"/>
      <c r="AE23" s="783"/>
      <c r="AF23" s="784">
        <v>177</v>
      </c>
      <c r="AG23" s="782"/>
      <c r="AH23" s="782"/>
      <c r="AI23" s="782"/>
      <c r="AJ23" s="785"/>
      <c r="AK23" s="786"/>
      <c r="AL23" s="787"/>
      <c r="AM23" s="787"/>
      <c r="AN23" s="787"/>
      <c r="AO23" s="787"/>
      <c r="AP23" s="782">
        <v>6520</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1028</v>
      </c>
      <c r="R28" s="811"/>
      <c r="S28" s="811"/>
      <c r="T28" s="811"/>
      <c r="U28" s="811"/>
      <c r="V28" s="811">
        <v>972</v>
      </c>
      <c r="W28" s="811"/>
      <c r="X28" s="811"/>
      <c r="Y28" s="811"/>
      <c r="Z28" s="811"/>
      <c r="AA28" s="811">
        <v>56</v>
      </c>
      <c r="AB28" s="811"/>
      <c r="AC28" s="811"/>
      <c r="AD28" s="811"/>
      <c r="AE28" s="812"/>
      <c r="AF28" s="813">
        <v>56</v>
      </c>
      <c r="AG28" s="811"/>
      <c r="AH28" s="811"/>
      <c r="AI28" s="811"/>
      <c r="AJ28" s="814"/>
      <c r="AK28" s="815">
        <v>101</v>
      </c>
      <c r="AL28" s="806"/>
      <c r="AM28" s="806"/>
      <c r="AN28" s="806"/>
      <c r="AO28" s="806"/>
      <c r="AP28" s="806" t="s">
        <v>534</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605</v>
      </c>
      <c r="R29" s="747"/>
      <c r="S29" s="747"/>
      <c r="T29" s="747"/>
      <c r="U29" s="747"/>
      <c r="V29" s="747">
        <v>600</v>
      </c>
      <c r="W29" s="747"/>
      <c r="X29" s="747"/>
      <c r="Y29" s="747"/>
      <c r="Z29" s="747"/>
      <c r="AA29" s="747">
        <v>5</v>
      </c>
      <c r="AB29" s="747"/>
      <c r="AC29" s="747"/>
      <c r="AD29" s="747"/>
      <c r="AE29" s="748"/>
      <c r="AF29" s="749">
        <v>5</v>
      </c>
      <c r="AG29" s="750"/>
      <c r="AH29" s="750"/>
      <c r="AI29" s="750"/>
      <c r="AJ29" s="751"/>
      <c r="AK29" s="818">
        <v>104</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94</v>
      </c>
      <c r="R30" s="747"/>
      <c r="S30" s="747"/>
      <c r="T30" s="747"/>
      <c r="U30" s="747"/>
      <c r="V30" s="747">
        <v>92</v>
      </c>
      <c r="W30" s="747"/>
      <c r="X30" s="747"/>
      <c r="Y30" s="747"/>
      <c r="Z30" s="747"/>
      <c r="AA30" s="747">
        <v>2</v>
      </c>
      <c r="AB30" s="747"/>
      <c r="AC30" s="747"/>
      <c r="AD30" s="747"/>
      <c r="AE30" s="748"/>
      <c r="AF30" s="749">
        <v>2</v>
      </c>
      <c r="AG30" s="750"/>
      <c r="AH30" s="750"/>
      <c r="AI30" s="750"/>
      <c r="AJ30" s="751"/>
      <c r="AK30" s="818">
        <v>32</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1065</v>
      </c>
      <c r="R31" s="747"/>
      <c r="S31" s="747"/>
      <c r="T31" s="747"/>
      <c r="U31" s="747"/>
      <c r="V31" s="747">
        <v>946</v>
      </c>
      <c r="W31" s="747"/>
      <c r="X31" s="747"/>
      <c r="Y31" s="747"/>
      <c r="Z31" s="747"/>
      <c r="AA31" s="747">
        <v>119</v>
      </c>
      <c r="AB31" s="747"/>
      <c r="AC31" s="747"/>
      <c r="AD31" s="747"/>
      <c r="AE31" s="748"/>
      <c r="AF31" s="749">
        <v>119</v>
      </c>
      <c r="AG31" s="750"/>
      <c r="AH31" s="750"/>
      <c r="AI31" s="750"/>
      <c r="AJ31" s="751"/>
      <c r="AK31" s="818">
        <v>92</v>
      </c>
      <c r="AL31" s="819"/>
      <c r="AM31" s="819"/>
      <c r="AN31" s="819"/>
      <c r="AO31" s="819"/>
      <c r="AP31" s="819" t="s">
        <v>535</v>
      </c>
      <c r="AQ31" s="819"/>
      <c r="AR31" s="819"/>
      <c r="AS31" s="819"/>
      <c r="AT31" s="819"/>
      <c r="AU31" s="819" t="s">
        <v>535</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514</v>
      </c>
      <c r="R32" s="747"/>
      <c r="S32" s="747"/>
      <c r="T32" s="747"/>
      <c r="U32" s="747"/>
      <c r="V32" s="747">
        <v>507</v>
      </c>
      <c r="W32" s="747"/>
      <c r="X32" s="747"/>
      <c r="Y32" s="747"/>
      <c r="Z32" s="747"/>
      <c r="AA32" s="747">
        <v>7</v>
      </c>
      <c r="AB32" s="747"/>
      <c r="AC32" s="747"/>
      <c r="AD32" s="747"/>
      <c r="AE32" s="748"/>
      <c r="AF32" s="749">
        <v>7</v>
      </c>
      <c r="AG32" s="750"/>
      <c r="AH32" s="750"/>
      <c r="AI32" s="750"/>
      <c r="AJ32" s="751"/>
      <c r="AK32" s="818">
        <v>63</v>
      </c>
      <c r="AL32" s="819"/>
      <c r="AM32" s="819"/>
      <c r="AN32" s="819"/>
      <c r="AO32" s="819"/>
      <c r="AP32" s="819" t="s">
        <v>535</v>
      </c>
      <c r="AQ32" s="819"/>
      <c r="AR32" s="819"/>
      <c r="AS32" s="819"/>
      <c r="AT32" s="819"/>
      <c r="AU32" s="819" t="s">
        <v>535</v>
      </c>
      <c r="AV32" s="819"/>
      <c r="AW32" s="819"/>
      <c r="AX32" s="819"/>
      <c r="AY32" s="819"/>
      <c r="AZ32" s="820" t="s">
        <v>536</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798</v>
      </c>
      <c r="R33" s="747"/>
      <c r="S33" s="747"/>
      <c r="T33" s="747"/>
      <c r="U33" s="747"/>
      <c r="V33" s="747">
        <v>903</v>
      </c>
      <c r="W33" s="747"/>
      <c r="X33" s="747"/>
      <c r="Y33" s="747"/>
      <c r="Z33" s="747"/>
      <c r="AA33" s="747">
        <v>-106</v>
      </c>
      <c r="AB33" s="747"/>
      <c r="AC33" s="747"/>
      <c r="AD33" s="747"/>
      <c r="AE33" s="748"/>
      <c r="AF33" s="749">
        <v>301</v>
      </c>
      <c r="AG33" s="750"/>
      <c r="AH33" s="750"/>
      <c r="AI33" s="750"/>
      <c r="AJ33" s="751"/>
      <c r="AK33" s="818">
        <v>315</v>
      </c>
      <c r="AL33" s="819"/>
      <c r="AM33" s="819"/>
      <c r="AN33" s="819"/>
      <c r="AO33" s="819"/>
      <c r="AP33" s="819">
        <v>912</v>
      </c>
      <c r="AQ33" s="819"/>
      <c r="AR33" s="819"/>
      <c r="AS33" s="819"/>
      <c r="AT33" s="819"/>
      <c r="AU33" s="819">
        <v>757</v>
      </c>
      <c r="AV33" s="819"/>
      <c r="AW33" s="819"/>
      <c r="AX33" s="819"/>
      <c r="AY33" s="819"/>
      <c r="AZ33" s="820" t="s">
        <v>536</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314</v>
      </c>
      <c r="R34" s="747"/>
      <c r="S34" s="747"/>
      <c r="T34" s="747"/>
      <c r="U34" s="747"/>
      <c r="V34" s="747">
        <v>292</v>
      </c>
      <c r="W34" s="747"/>
      <c r="X34" s="747"/>
      <c r="Y34" s="747"/>
      <c r="Z34" s="747"/>
      <c r="AA34" s="747">
        <v>22</v>
      </c>
      <c r="AB34" s="747"/>
      <c r="AC34" s="747"/>
      <c r="AD34" s="747"/>
      <c r="AE34" s="748"/>
      <c r="AF34" s="749">
        <v>22</v>
      </c>
      <c r="AG34" s="750"/>
      <c r="AH34" s="750"/>
      <c r="AI34" s="750"/>
      <c r="AJ34" s="751"/>
      <c r="AK34" s="818">
        <v>49</v>
      </c>
      <c r="AL34" s="819"/>
      <c r="AM34" s="819"/>
      <c r="AN34" s="819"/>
      <c r="AO34" s="819"/>
      <c r="AP34" s="819">
        <v>474</v>
      </c>
      <c r="AQ34" s="819"/>
      <c r="AR34" s="819"/>
      <c r="AS34" s="819"/>
      <c r="AT34" s="819"/>
      <c r="AU34" s="819">
        <v>219</v>
      </c>
      <c r="AV34" s="819"/>
      <c r="AW34" s="819"/>
      <c r="AX34" s="819"/>
      <c r="AY34" s="819"/>
      <c r="AZ34" s="820" t="s">
        <v>537</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151</v>
      </c>
      <c r="R35" s="747"/>
      <c r="S35" s="747"/>
      <c r="T35" s="747"/>
      <c r="U35" s="747"/>
      <c r="V35" s="747">
        <v>141</v>
      </c>
      <c r="W35" s="747"/>
      <c r="X35" s="747"/>
      <c r="Y35" s="747"/>
      <c r="Z35" s="747"/>
      <c r="AA35" s="747">
        <v>10</v>
      </c>
      <c r="AB35" s="747"/>
      <c r="AC35" s="747"/>
      <c r="AD35" s="747"/>
      <c r="AE35" s="748"/>
      <c r="AF35" s="749">
        <v>10</v>
      </c>
      <c r="AG35" s="750"/>
      <c r="AH35" s="750"/>
      <c r="AI35" s="750"/>
      <c r="AJ35" s="751"/>
      <c r="AK35" s="818">
        <v>78</v>
      </c>
      <c r="AL35" s="819"/>
      <c r="AM35" s="819"/>
      <c r="AN35" s="819"/>
      <c r="AO35" s="819"/>
      <c r="AP35" s="819">
        <v>166</v>
      </c>
      <c r="AQ35" s="819"/>
      <c r="AR35" s="819"/>
      <c r="AS35" s="819"/>
      <c r="AT35" s="819"/>
      <c r="AU35" s="819">
        <v>164</v>
      </c>
      <c r="AV35" s="819"/>
      <c r="AW35" s="819"/>
      <c r="AX35" s="819"/>
      <c r="AY35" s="819"/>
      <c r="AZ35" s="820" t="s">
        <v>537</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523</v>
      </c>
      <c r="AG63" s="830"/>
      <c r="AH63" s="830"/>
      <c r="AI63" s="830"/>
      <c r="AJ63" s="831"/>
      <c r="AK63" s="832"/>
      <c r="AL63" s="827"/>
      <c r="AM63" s="827"/>
      <c r="AN63" s="827"/>
      <c r="AO63" s="827"/>
      <c r="AP63" s="830">
        <v>1552</v>
      </c>
      <c r="AQ63" s="830"/>
      <c r="AR63" s="830"/>
      <c r="AS63" s="830"/>
      <c r="AT63" s="830"/>
      <c r="AU63" s="830">
        <v>1140</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394</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117</v>
      </c>
      <c r="R68" s="854"/>
      <c r="S68" s="854"/>
      <c r="T68" s="854"/>
      <c r="U68" s="854"/>
      <c r="V68" s="854">
        <v>112</v>
      </c>
      <c r="W68" s="854"/>
      <c r="X68" s="854"/>
      <c r="Y68" s="854"/>
      <c r="Z68" s="854"/>
      <c r="AA68" s="854">
        <v>5</v>
      </c>
      <c r="AB68" s="854"/>
      <c r="AC68" s="854"/>
      <c r="AD68" s="854"/>
      <c r="AE68" s="854"/>
      <c r="AF68" s="854">
        <v>5</v>
      </c>
      <c r="AG68" s="854"/>
      <c r="AH68" s="854"/>
      <c r="AI68" s="854"/>
      <c r="AJ68" s="854"/>
      <c r="AK68" s="854" t="s">
        <v>537</v>
      </c>
      <c r="AL68" s="854"/>
      <c r="AM68" s="854"/>
      <c r="AN68" s="854"/>
      <c r="AO68" s="854"/>
      <c r="AP68" s="854">
        <v>0</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2896</v>
      </c>
      <c r="R69" s="819"/>
      <c r="S69" s="819"/>
      <c r="T69" s="819"/>
      <c r="U69" s="819"/>
      <c r="V69" s="819">
        <v>2702</v>
      </c>
      <c r="W69" s="819"/>
      <c r="X69" s="819"/>
      <c r="Y69" s="819"/>
      <c r="Z69" s="819"/>
      <c r="AA69" s="819">
        <v>194</v>
      </c>
      <c r="AB69" s="819"/>
      <c r="AC69" s="819"/>
      <c r="AD69" s="819"/>
      <c r="AE69" s="819"/>
      <c r="AF69" s="819">
        <v>194</v>
      </c>
      <c r="AG69" s="819"/>
      <c r="AH69" s="819"/>
      <c r="AI69" s="819"/>
      <c r="AJ69" s="819"/>
      <c r="AK69" s="819" t="s">
        <v>545</v>
      </c>
      <c r="AL69" s="819"/>
      <c r="AM69" s="819"/>
      <c r="AN69" s="819"/>
      <c r="AO69" s="819"/>
      <c r="AP69" s="819">
        <v>2089</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267</v>
      </c>
      <c r="R70" s="819"/>
      <c r="S70" s="819"/>
      <c r="T70" s="819"/>
      <c r="U70" s="819"/>
      <c r="V70" s="819">
        <v>284</v>
      </c>
      <c r="W70" s="819"/>
      <c r="X70" s="819"/>
      <c r="Y70" s="819"/>
      <c r="Z70" s="819"/>
      <c r="AA70" s="819">
        <v>41</v>
      </c>
      <c r="AB70" s="819"/>
      <c r="AC70" s="819"/>
      <c r="AD70" s="819"/>
      <c r="AE70" s="819"/>
      <c r="AF70" s="819">
        <v>41</v>
      </c>
      <c r="AG70" s="819"/>
      <c r="AH70" s="819"/>
      <c r="AI70" s="819"/>
      <c r="AJ70" s="819"/>
      <c r="AK70" s="819" t="s">
        <v>535</v>
      </c>
      <c r="AL70" s="819"/>
      <c r="AM70" s="819"/>
      <c r="AN70" s="819"/>
      <c r="AO70" s="819"/>
      <c r="AP70" s="819">
        <v>0</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1874</v>
      </c>
      <c r="R71" s="819"/>
      <c r="S71" s="819"/>
      <c r="T71" s="819"/>
      <c r="U71" s="819"/>
      <c r="V71" s="819">
        <v>1868</v>
      </c>
      <c r="W71" s="819"/>
      <c r="X71" s="819"/>
      <c r="Y71" s="819"/>
      <c r="Z71" s="819"/>
      <c r="AA71" s="819">
        <v>6</v>
      </c>
      <c r="AB71" s="819"/>
      <c r="AC71" s="819"/>
      <c r="AD71" s="819"/>
      <c r="AE71" s="819"/>
      <c r="AF71" s="819">
        <v>3</v>
      </c>
      <c r="AG71" s="819"/>
      <c r="AH71" s="819"/>
      <c r="AI71" s="819"/>
      <c r="AJ71" s="819"/>
      <c r="AK71" s="819" t="s">
        <v>535</v>
      </c>
      <c r="AL71" s="819"/>
      <c r="AM71" s="819"/>
      <c r="AN71" s="819"/>
      <c r="AO71" s="819"/>
      <c r="AP71" s="819">
        <v>1038</v>
      </c>
      <c r="AQ71" s="819"/>
      <c r="AR71" s="819"/>
      <c r="AS71" s="819"/>
      <c r="AT71" s="819"/>
      <c r="AU71" s="819">
        <v>52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361</v>
      </c>
      <c r="R72" s="819"/>
      <c r="S72" s="819"/>
      <c r="T72" s="819"/>
      <c r="U72" s="819"/>
      <c r="V72" s="819">
        <v>342</v>
      </c>
      <c r="W72" s="819"/>
      <c r="X72" s="819"/>
      <c r="Y72" s="819"/>
      <c r="Z72" s="819"/>
      <c r="AA72" s="819">
        <v>19</v>
      </c>
      <c r="AB72" s="819"/>
      <c r="AC72" s="819"/>
      <c r="AD72" s="819"/>
      <c r="AE72" s="819"/>
      <c r="AF72" s="819">
        <v>19</v>
      </c>
      <c r="AG72" s="819"/>
      <c r="AH72" s="819"/>
      <c r="AI72" s="819"/>
      <c r="AJ72" s="819"/>
      <c r="AK72" s="819" t="s">
        <v>535</v>
      </c>
      <c r="AL72" s="819"/>
      <c r="AM72" s="819"/>
      <c r="AN72" s="819"/>
      <c r="AO72" s="819"/>
      <c r="AP72" s="819">
        <v>0</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262</v>
      </c>
      <c r="AG88" s="830"/>
      <c r="AH88" s="830"/>
      <c r="AI88" s="830"/>
      <c r="AJ88" s="830"/>
      <c r="AK88" s="827"/>
      <c r="AL88" s="827"/>
      <c r="AM88" s="827"/>
      <c r="AN88" s="827"/>
      <c r="AO88" s="827"/>
      <c r="AP88" s="830">
        <v>3127</v>
      </c>
      <c r="AQ88" s="830"/>
      <c r="AR88" s="830"/>
      <c r="AS88" s="830"/>
      <c r="AT88" s="830"/>
      <c r="AU88" s="830">
        <v>52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v>
      </c>
      <c r="CS102" s="838"/>
      <c r="CT102" s="838"/>
      <c r="CU102" s="838"/>
      <c r="CV102" s="881"/>
      <c r="CW102" s="880">
        <v>11</v>
      </c>
      <c r="CX102" s="838"/>
      <c r="CY102" s="838"/>
      <c r="CZ102" s="838"/>
      <c r="DA102" s="881"/>
      <c r="DB102" s="880">
        <v>25</v>
      </c>
      <c r="DC102" s="838"/>
      <c r="DD102" s="838"/>
      <c r="DE102" s="838"/>
      <c r="DF102" s="881"/>
      <c r="DG102" s="880" t="s">
        <v>535</v>
      </c>
      <c r="DH102" s="838"/>
      <c r="DI102" s="838"/>
      <c r="DJ102" s="838"/>
      <c r="DK102" s="881"/>
      <c r="DL102" s="880" t="s">
        <v>535</v>
      </c>
      <c r="DM102" s="838"/>
      <c r="DN102" s="838"/>
      <c r="DO102" s="838"/>
      <c r="DP102" s="881"/>
      <c r="DQ102" s="880" t="s">
        <v>535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886783</v>
      </c>
      <c r="AB110" s="890"/>
      <c r="AC110" s="890"/>
      <c r="AD110" s="890"/>
      <c r="AE110" s="891"/>
      <c r="AF110" s="892">
        <v>863480</v>
      </c>
      <c r="AG110" s="890"/>
      <c r="AH110" s="890"/>
      <c r="AI110" s="890"/>
      <c r="AJ110" s="891"/>
      <c r="AK110" s="892">
        <v>777325</v>
      </c>
      <c r="AL110" s="890"/>
      <c r="AM110" s="890"/>
      <c r="AN110" s="890"/>
      <c r="AO110" s="891"/>
      <c r="AP110" s="893">
        <v>20.5</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6964959</v>
      </c>
      <c r="BR110" s="927"/>
      <c r="BS110" s="927"/>
      <c r="BT110" s="927"/>
      <c r="BU110" s="927"/>
      <c r="BV110" s="927">
        <v>6643648</v>
      </c>
      <c r="BW110" s="927"/>
      <c r="BX110" s="927"/>
      <c r="BY110" s="927"/>
      <c r="BZ110" s="927"/>
      <c r="CA110" s="927">
        <v>6520045</v>
      </c>
      <c r="CB110" s="927"/>
      <c r="CC110" s="927"/>
      <c r="CD110" s="927"/>
      <c r="CE110" s="927"/>
      <c r="CF110" s="941">
        <v>171.9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7750</v>
      </c>
      <c r="BR111" s="920"/>
      <c r="BS111" s="920"/>
      <c r="BT111" s="920"/>
      <c r="BU111" s="920"/>
      <c r="BV111" s="920">
        <v>5170</v>
      </c>
      <c r="BW111" s="920"/>
      <c r="BX111" s="920"/>
      <c r="BY111" s="920"/>
      <c r="BZ111" s="920"/>
      <c r="CA111" s="920">
        <v>2590</v>
      </c>
      <c r="CB111" s="920"/>
      <c r="CC111" s="920"/>
      <c r="CD111" s="920"/>
      <c r="CE111" s="920"/>
      <c r="CF111" s="914">
        <v>0.1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1254077</v>
      </c>
      <c r="BR112" s="920"/>
      <c r="BS112" s="920"/>
      <c r="BT112" s="920"/>
      <c r="BU112" s="920"/>
      <c r="BV112" s="920">
        <v>1237125</v>
      </c>
      <c r="BW112" s="920"/>
      <c r="BX112" s="920"/>
      <c r="BY112" s="920"/>
      <c r="BZ112" s="920"/>
      <c r="CA112" s="920">
        <v>1139632</v>
      </c>
      <c r="CB112" s="920"/>
      <c r="CC112" s="920"/>
      <c r="CD112" s="920"/>
      <c r="CE112" s="920"/>
      <c r="CF112" s="914">
        <v>30</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156362</v>
      </c>
      <c r="AB113" s="934"/>
      <c r="AC113" s="934"/>
      <c r="AD113" s="934"/>
      <c r="AE113" s="935"/>
      <c r="AF113" s="936">
        <v>119610</v>
      </c>
      <c r="AG113" s="934"/>
      <c r="AH113" s="934"/>
      <c r="AI113" s="934"/>
      <c r="AJ113" s="935"/>
      <c r="AK113" s="936">
        <v>117536</v>
      </c>
      <c r="AL113" s="934"/>
      <c r="AM113" s="934"/>
      <c r="AN113" s="934"/>
      <c r="AO113" s="935"/>
      <c r="AP113" s="937">
        <v>3.1</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19129</v>
      </c>
      <c r="BR113" s="920"/>
      <c r="BS113" s="920"/>
      <c r="BT113" s="920"/>
      <c r="BU113" s="920"/>
      <c r="BV113" s="920" t="s">
        <v>111</v>
      </c>
      <c r="BW113" s="920"/>
      <c r="BX113" s="920"/>
      <c r="BY113" s="920"/>
      <c r="BZ113" s="920"/>
      <c r="CA113" s="920">
        <v>51500</v>
      </c>
      <c r="CB113" s="920"/>
      <c r="CC113" s="920"/>
      <c r="CD113" s="920"/>
      <c r="CE113" s="920"/>
      <c r="CF113" s="914">
        <v>1.4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27087</v>
      </c>
      <c r="AB114" s="959"/>
      <c r="AC114" s="959"/>
      <c r="AD114" s="959"/>
      <c r="AE114" s="960"/>
      <c r="AF114" s="961">
        <v>19373</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523938</v>
      </c>
      <c r="BR114" s="920"/>
      <c r="BS114" s="920"/>
      <c r="BT114" s="920"/>
      <c r="BU114" s="920"/>
      <c r="BV114" s="920">
        <v>327960</v>
      </c>
      <c r="BW114" s="920"/>
      <c r="BX114" s="920"/>
      <c r="BY114" s="920"/>
      <c r="BZ114" s="920"/>
      <c r="CA114" s="920">
        <v>297469</v>
      </c>
      <c r="CB114" s="920"/>
      <c r="CC114" s="920"/>
      <c r="CD114" s="920"/>
      <c r="CE114" s="920"/>
      <c r="CF114" s="914">
        <v>7.8</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10785</v>
      </c>
      <c r="AB115" s="934"/>
      <c r="AC115" s="934"/>
      <c r="AD115" s="934"/>
      <c r="AE115" s="935"/>
      <c r="AF115" s="936">
        <v>9597</v>
      </c>
      <c r="AG115" s="934"/>
      <c r="AH115" s="934"/>
      <c r="AI115" s="934"/>
      <c r="AJ115" s="935"/>
      <c r="AK115" s="936">
        <v>8481</v>
      </c>
      <c r="AL115" s="934"/>
      <c r="AM115" s="934"/>
      <c r="AN115" s="934"/>
      <c r="AO115" s="935"/>
      <c r="AP115" s="937">
        <v>0.2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211</v>
      </c>
      <c r="AB116" s="959"/>
      <c r="AC116" s="959"/>
      <c r="AD116" s="959"/>
      <c r="AE116" s="960"/>
      <c r="AF116" s="961">
        <v>503</v>
      </c>
      <c r="AG116" s="959"/>
      <c r="AH116" s="959"/>
      <c r="AI116" s="959"/>
      <c r="AJ116" s="960"/>
      <c r="AK116" s="961">
        <v>362</v>
      </c>
      <c r="AL116" s="959"/>
      <c r="AM116" s="959"/>
      <c r="AN116" s="959"/>
      <c r="AO116" s="960"/>
      <c r="AP116" s="962">
        <v>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1081228</v>
      </c>
      <c r="AB117" s="966"/>
      <c r="AC117" s="966"/>
      <c r="AD117" s="966"/>
      <c r="AE117" s="967"/>
      <c r="AF117" s="965">
        <v>1012563</v>
      </c>
      <c r="AG117" s="966"/>
      <c r="AH117" s="966"/>
      <c r="AI117" s="966"/>
      <c r="AJ117" s="967"/>
      <c r="AK117" s="965">
        <v>903704</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433</v>
      </c>
      <c r="BP118" s="994"/>
      <c r="BQ118" s="985">
        <v>8769853</v>
      </c>
      <c r="BR118" s="986"/>
      <c r="BS118" s="986"/>
      <c r="BT118" s="986"/>
      <c r="BU118" s="986"/>
      <c r="BV118" s="986">
        <v>8213903</v>
      </c>
      <c r="BW118" s="986"/>
      <c r="BX118" s="986"/>
      <c r="BY118" s="986"/>
      <c r="BZ118" s="986"/>
      <c r="CA118" s="986">
        <v>8011236</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5204991</v>
      </c>
      <c r="BR119" s="927"/>
      <c r="BS119" s="927"/>
      <c r="BT119" s="927"/>
      <c r="BU119" s="927"/>
      <c r="BV119" s="927">
        <v>5474558</v>
      </c>
      <c r="BW119" s="927"/>
      <c r="BX119" s="927"/>
      <c r="BY119" s="927"/>
      <c r="BZ119" s="927"/>
      <c r="CA119" s="927">
        <v>5443914</v>
      </c>
      <c r="CB119" s="927"/>
      <c r="CC119" s="927"/>
      <c r="CD119" s="927"/>
      <c r="CE119" s="927"/>
      <c r="CF119" s="941">
        <v>143.5</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7750</v>
      </c>
      <c r="DH119" s="998"/>
      <c r="DI119" s="998"/>
      <c r="DJ119" s="998"/>
      <c r="DK119" s="999"/>
      <c r="DL119" s="1000">
        <v>5170</v>
      </c>
      <c r="DM119" s="998"/>
      <c r="DN119" s="998"/>
      <c r="DO119" s="998"/>
      <c r="DP119" s="999"/>
      <c r="DQ119" s="1000">
        <v>2590</v>
      </c>
      <c r="DR119" s="998"/>
      <c r="DS119" s="998"/>
      <c r="DT119" s="998"/>
      <c r="DU119" s="999"/>
      <c r="DV119" s="1001">
        <v>0.1</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228920</v>
      </c>
      <c r="BR120" s="920"/>
      <c r="BS120" s="920"/>
      <c r="BT120" s="920"/>
      <c r="BU120" s="920"/>
      <c r="BV120" s="920">
        <v>209966</v>
      </c>
      <c r="BW120" s="920"/>
      <c r="BX120" s="920"/>
      <c r="BY120" s="920"/>
      <c r="BZ120" s="920"/>
      <c r="CA120" s="920">
        <v>191994</v>
      </c>
      <c r="CB120" s="920"/>
      <c r="CC120" s="920"/>
      <c r="CD120" s="920"/>
      <c r="CE120" s="920"/>
      <c r="CF120" s="914">
        <v>5.0999999999999996</v>
      </c>
      <c r="CG120" s="915"/>
      <c r="CH120" s="915"/>
      <c r="CI120" s="915"/>
      <c r="CJ120" s="915"/>
      <c r="CK120" s="1013" t="s">
        <v>439</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835821</v>
      </c>
      <c r="DH120" s="927"/>
      <c r="DI120" s="927"/>
      <c r="DJ120" s="927"/>
      <c r="DK120" s="927"/>
      <c r="DL120" s="927">
        <v>828438</v>
      </c>
      <c r="DM120" s="927"/>
      <c r="DN120" s="927"/>
      <c r="DO120" s="927"/>
      <c r="DP120" s="927"/>
      <c r="DQ120" s="927">
        <v>757253</v>
      </c>
      <c r="DR120" s="927"/>
      <c r="DS120" s="927"/>
      <c r="DT120" s="927"/>
      <c r="DU120" s="927"/>
      <c r="DV120" s="928">
        <v>20</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5759804</v>
      </c>
      <c r="BR121" s="986"/>
      <c r="BS121" s="986"/>
      <c r="BT121" s="986"/>
      <c r="BU121" s="986"/>
      <c r="BV121" s="986">
        <v>5507723</v>
      </c>
      <c r="BW121" s="986"/>
      <c r="BX121" s="986"/>
      <c r="BY121" s="986"/>
      <c r="BZ121" s="986"/>
      <c r="CA121" s="986">
        <v>5608657</v>
      </c>
      <c r="CB121" s="986"/>
      <c r="CC121" s="986"/>
      <c r="CD121" s="986"/>
      <c r="CE121" s="986"/>
      <c r="CF121" s="1024">
        <v>147.80000000000001</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187154</v>
      </c>
      <c r="DH121" s="920"/>
      <c r="DI121" s="920"/>
      <c r="DJ121" s="920"/>
      <c r="DK121" s="920"/>
      <c r="DL121" s="920">
        <v>207873</v>
      </c>
      <c r="DM121" s="920"/>
      <c r="DN121" s="920"/>
      <c r="DO121" s="920"/>
      <c r="DP121" s="920"/>
      <c r="DQ121" s="920">
        <v>218827</v>
      </c>
      <c r="DR121" s="920"/>
      <c r="DS121" s="920"/>
      <c r="DT121" s="920"/>
      <c r="DU121" s="920"/>
      <c r="DV121" s="921">
        <v>5.8</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11193715</v>
      </c>
      <c r="BR122" s="1035"/>
      <c r="BS122" s="1035"/>
      <c r="BT122" s="1035"/>
      <c r="BU122" s="1035"/>
      <c r="BV122" s="1035">
        <v>11192247</v>
      </c>
      <c r="BW122" s="1035"/>
      <c r="BX122" s="1035"/>
      <c r="BY122" s="1035"/>
      <c r="BZ122" s="1035"/>
      <c r="CA122" s="1035">
        <v>11244565</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231102</v>
      </c>
      <c r="DH122" s="920"/>
      <c r="DI122" s="920"/>
      <c r="DJ122" s="920"/>
      <c r="DK122" s="920"/>
      <c r="DL122" s="920">
        <v>200814</v>
      </c>
      <c r="DM122" s="920"/>
      <c r="DN122" s="920"/>
      <c r="DO122" s="920"/>
      <c r="DP122" s="920"/>
      <c r="DQ122" s="920">
        <v>163552</v>
      </c>
      <c r="DR122" s="920"/>
      <c r="DS122" s="920"/>
      <c r="DT122" s="920"/>
      <c r="DU122" s="920"/>
      <c r="DV122" s="921">
        <v>4.3</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2742</v>
      </c>
      <c r="AB126" s="959"/>
      <c r="AC126" s="959"/>
      <c r="AD126" s="959"/>
      <c r="AE126" s="960"/>
      <c r="AF126" s="961">
        <v>2853</v>
      </c>
      <c r="AG126" s="959"/>
      <c r="AH126" s="959"/>
      <c r="AI126" s="959"/>
      <c r="AJ126" s="960"/>
      <c r="AK126" s="961">
        <v>2896</v>
      </c>
      <c r="AL126" s="959"/>
      <c r="AM126" s="959"/>
      <c r="AN126" s="959"/>
      <c r="AO126" s="960"/>
      <c r="AP126" s="962">
        <v>0.1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8043</v>
      </c>
      <c r="AB127" s="959"/>
      <c r="AC127" s="959"/>
      <c r="AD127" s="959"/>
      <c r="AE127" s="960"/>
      <c r="AF127" s="961">
        <v>6744</v>
      </c>
      <c r="AG127" s="959"/>
      <c r="AH127" s="959"/>
      <c r="AI127" s="959"/>
      <c r="AJ127" s="960"/>
      <c r="AK127" s="961">
        <v>5585</v>
      </c>
      <c r="AL127" s="959"/>
      <c r="AM127" s="959"/>
      <c r="AN127" s="959"/>
      <c r="AO127" s="960"/>
      <c r="AP127" s="962">
        <v>0.1</v>
      </c>
      <c r="AQ127" s="963"/>
      <c r="AR127" s="963"/>
      <c r="AS127" s="963"/>
      <c r="AT127" s="964"/>
      <c r="AU127" s="233"/>
      <c r="AV127" s="233"/>
      <c r="AW127" s="233"/>
      <c r="AX127" s="886" t="s">
        <v>453</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50336</v>
      </c>
      <c r="AB128" s="1090"/>
      <c r="AC128" s="1090"/>
      <c r="AD128" s="1090"/>
      <c r="AE128" s="1091"/>
      <c r="AF128" s="1092">
        <v>50048</v>
      </c>
      <c r="AG128" s="1090"/>
      <c r="AH128" s="1090"/>
      <c r="AI128" s="1090"/>
      <c r="AJ128" s="1091"/>
      <c r="AK128" s="1092">
        <v>47767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4845767</v>
      </c>
      <c r="AB129" s="959"/>
      <c r="AC129" s="959"/>
      <c r="AD129" s="959"/>
      <c r="AE129" s="960"/>
      <c r="AF129" s="961">
        <v>4808829</v>
      </c>
      <c r="AG129" s="959"/>
      <c r="AH129" s="959"/>
      <c r="AI129" s="959"/>
      <c r="AJ129" s="960"/>
      <c r="AK129" s="961">
        <v>4494326</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4.7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809306</v>
      </c>
      <c r="AB130" s="959"/>
      <c r="AC130" s="959"/>
      <c r="AD130" s="959"/>
      <c r="AE130" s="960"/>
      <c r="AF130" s="961">
        <v>769679</v>
      </c>
      <c r="AG130" s="959"/>
      <c r="AH130" s="959"/>
      <c r="AI130" s="959"/>
      <c r="AJ130" s="960"/>
      <c r="AK130" s="961">
        <v>700336</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463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4036461</v>
      </c>
      <c r="AB131" s="998"/>
      <c r="AC131" s="998"/>
      <c r="AD131" s="998"/>
      <c r="AE131" s="999"/>
      <c r="AF131" s="1000">
        <v>4039150</v>
      </c>
      <c r="AG131" s="998"/>
      <c r="AH131" s="998"/>
      <c r="AI131" s="998"/>
      <c r="AJ131" s="999"/>
      <c r="AK131" s="1000">
        <v>3793990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5.4896108249999997</v>
      </c>
      <c r="AB132" s="1104"/>
      <c r="AC132" s="1104"/>
      <c r="AD132" s="1104"/>
      <c r="AE132" s="1105"/>
      <c r="AF132" s="1106">
        <v>4.7741727840000001</v>
      </c>
      <c r="AG132" s="1104"/>
      <c r="AH132" s="1104"/>
      <c r="AI132" s="1104"/>
      <c r="AJ132" s="1105"/>
      <c r="AK132" s="1106">
        <v>4.1012496079999998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6.6</v>
      </c>
      <c r="AB133" s="1111"/>
      <c r="AC133" s="1111"/>
      <c r="AD133" s="1111"/>
      <c r="AE133" s="1112"/>
      <c r="AF133" s="1110">
        <v>5.7</v>
      </c>
      <c r="AG133" s="1111"/>
      <c r="AH133" s="1111"/>
      <c r="AI133" s="1111"/>
      <c r="AJ133" s="1112"/>
      <c r="AK133" s="1110">
        <v>4.7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1297860</v>
      </c>
      <c r="L9" s="264">
        <v>202949</v>
      </c>
      <c r="M9" s="265">
        <v>138183</v>
      </c>
      <c r="N9" s="266">
        <v>46.9</v>
      </c>
    </row>
    <row r="10" spans="1:16">
      <c r="A10" s="248"/>
      <c r="B10" s="244"/>
      <c r="C10" s="244"/>
      <c r="D10" s="244"/>
      <c r="E10" s="244"/>
      <c r="F10" s="244"/>
      <c r="G10" s="1119" t="s">
        <v>476</v>
      </c>
      <c r="H10" s="1120"/>
      <c r="I10" s="1120"/>
      <c r="J10" s="1121"/>
      <c r="K10" s="267">
        <v>93652</v>
      </c>
      <c r="L10" s="268">
        <v>14645</v>
      </c>
      <c r="M10" s="269">
        <v>15438</v>
      </c>
      <c r="N10" s="270">
        <v>-5.0999999999999996</v>
      </c>
    </row>
    <row r="11" spans="1:16" ht="13.5" customHeight="1">
      <c r="A11" s="248"/>
      <c r="B11" s="244"/>
      <c r="C11" s="244"/>
      <c r="D11" s="244"/>
      <c r="E11" s="244"/>
      <c r="F11" s="244"/>
      <c r="G11" s="1119" t="s">
        <v>477</v>
      </c>
      <c r="H11" s="1120"/>
      <c r="I11" s="1120"/>
      <c r="J11" s="1121"/>
      <c r="K11" s="267">
        <v>161570</v>
      </c>
      <c r="L11" s="268">
        <v>25265</v>
      </c>
      <c r="M11" s="269">
        <v>22352</v>
      </c>
      <c r="N11" s="270">
        <v>13</v>
      </c>
    </row>
    <row r="12" spans="1:16" ht="13.5" customHeight="1">
      <c r="A12" s="248"/>
      <c r="B12" s="244"/>
      <c r="C12" s="244"/>
      <c r="D12" s="244"/>
      <c r="E12" s="244"/>
      <c r="F12" s="244"/>
      <c r="G12" s="1119" t="s">
        <v>478</v>
      </c>
      <c r="H12" s="1120"/>
      <c r="I12" s="1120"/>
      <c r="J12" s="1121"/>
      <c r="K12" s="267" t="s">
        <v>479</v>
      </c>
      <c r="L12" s="268" t="s">
        <v>479</v>
      </c>
      <c r="M12" s="269">
        <v>2530</v>
      </c>
      <c r="N12" s="270" t="s">
        <v>479</v>
      </c>
    </row>
    <row r="13" spans="1:16" ht="13.5" customHeight="1">
      <c r="A13" s="248"/>
      <c r="B13" s="244"/>
      <c r="C13" s="244"/>
      <c r="D13" s="244"/>
      <c r="E13" s="244"/>
      <c r="F13" s="244"/>
      <c r="G13" s="1119" t="s">
        <v>480</v>
      </c>
      <c r="H13" s="1120"/>
      <c r="I13" s="1120"/>
      <c r="J13" s="1121"/>
      <c r="K13" s="267" t="s">
        <v>479</v>
      </c>
      <c r="L13" s="268" t="s">
        <v>479</v>
      </c>
      <c r="M13" s="269" t="s">
        <v>479</v>
      </c>
      <c r="N13" s="270" t="s">
        <v>479</v>
      </c>
    </row>
    <row r="14" spans="1:16" ht="13.5" customHeight="1">
      <c r="A14" s="248"/>
      <c r="B14" s="244"/>
      <c r="C14" s="244"/>
      <c r="D14" s="244"/>
      <c r="E14" s="244"/>
      <c r="F14" s="244"/>
      <c r="G14" s="1119" t="s">
        <v>481</v>
      </c>
      <c r="H14" s="1120"/>
      <c r="I14" s="1120"/>
      <c r="J14" s="1121"/>
      <c r="K14" s="267">
        <v>39143</v>
      </c>
      <c r="L14" s="268">
        <v>6121</v>
      </c>
      <c r="M14" s="269">
        <v>5605</v>
      </c>
      <c r="N14" s="270">
        <v>9.1999999999999993</v>
      </c>
    </row>
    <row r="15" spans="1:16" ht="13.5" customHeight="1">
      <c r="A15" s="248"/>
      <c r="B15" s="244"/>
      <c r="C15" s="244"/>
      <c r="D15" s="244"/>
      <c r="E15" s="244"/>
      <c r="F15" s="244"/>
      <c r="G15" s="1119" t="s">
        <v>482</v>
      </c>
      <c r="H15" s="1120"/>
      <c r="I15" s="1120"/>
      <c r="J15" s="1121"/>
      <c r="K15" s="267">
        <v>83906</v>
      </c>
      <c r="L15" s="268">
        <v>13121</v>
      </c>
      <c r="M15" s="269">
        <v>3103</v>
      </c>
      <c r="N15" s="270">
        <v>322.8</v>
      </c>
    </row>
    <row r="16" spans="1:16">
      <c r="A16" s="248"/>
      <c r="B16" s="244"/>
      <c r="C16" s="244"/>
      <c r="D16" s="244"/>
      <c r="E16" s="244"/>
      <c r="F16" s="244"/>
      <c r="G16" s="1122" t="s">
        <v>483</v>
      </c>
      <c r="H16" s="1123"/>
      <c r="I16" s="1123"/>
      <c r="J16" s="1124"/>
      <c r="K16" s="268">
        <v>-147485</v>
      </c>
      <c r="L16" s="268">
        <v>-23063</v>
      </c>
      <c r="M16" s="269">
        <v>-15159</v>
      </c>
      <c r="N16" s="270">
        <v>52.1</v>
      </c>
    </row>
    <row r="17" spans="1:16">
      <c r="A17" s="248"/>
      <c r="B17" s="244"/>
      <c r="C17" s="244"/>
      <c r="D17" s="244"/>
      <c r="E17" s="244"/>
      <c r="F17" s="244"/>
      <c r="G17" s="1122" t="s">
        <v>170</v>
      </c>
      <c r="H17" s="1123"/>
      <c r="I17" s="1123"/>
      <c r="J17" s="1124"/>
      <c r="K17" s="268">
        <v>1528646</v>
      </c>
      <c r="L17" s="268">
        <v>239038</v>
      </c>
      <c r="M17" s="269">
        <v>172052</v>
      </c>
      <c r="N17" s="270">
        <v>38.9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23.92</v>
      </c>
      <c r="L21" s="281">
        <v>15.52</v>
      </c>
      <c r="M21" s="282">
        <v>8.4</v>
      </c>
      <c r="N21" s="249"/>
      <c r="O21" s="283"/>
      <c r="P21" s="279"/>
    </row>
    <row r="22" spans="1:16" s="284" customFormat="1">
      <c r="A22" s="279"/>
      <c r="B22" s="249"/>
      <c r="C22" s="249"/>
      <c r="D22" s="249"/>
      <c r="E22" s="249"/>
      <c r="F22" s="249"/>
      <c r="G22" s="1114" t="s">
        <v>489</v>
      </c>
      <c r="H22" s="1115"/>
      <c r="I22" s="1115"/>
      <c r="J22" s="1116"/>
      <c r="K22" s="285">
        <v>98.4</v>
      </c>
      <c r="L22" s="286">
        <v>95.8</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777325</v>
      </c>
      <c r="L32" s="294">
        <v>121552</v>
      </c>
      <c r="M32" s="295">
        <v>106666</v>
      </c>
      <c r="N32" s="296">
        <v>14</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439</v>
      </c>
      <c r="N34" s="296" t="s">
        <v>479</v>
      </c>
    </row>
    <row r="35" spans="1:16" ht="27" customHeight="1">
      <c r="A35" s="248"/>
      <c r="B35" s="244"/>
      <c r="C35" s="244"/>
      <c r="D35" s="244"/>
      <c r="E35" s="244"/>
      <c r="F35" s="244"/>
      <c r="G35" s="1130" t="s">
        <v>495</v>
      </c>
      <c r="H35" s="1131"/>
      <c r="I35" s="1131"/>
      <c r="J35" s="1132"/>
      <c r="K35" s="294">
        <v>117536</v>
      </c>
      <c r="L35" s="294">
        <v>18379</v>
      </c>
      <c r="M35" s="295">
        <v>24405</v>
      </c>
      <c r="N35" s="296">
        <v>-24.7</v>
      </c>
    </row>
    <row r="36" spans="1:16" ht="27" customHeight="1">
      <c r="A36" s="248"/>
      <c r="B36" s="244"/>
      <c r="C36" s="244"/>
      <c r="D36" s="244"/>
      <c r="E36" s="244"/>
      <c r="F36" s="244"/>
      <c r="G36" s="1130" t="s">
        <v>496</v>
      </c>
      <c r="H36" s="1131"/>
      <c r="I36" s="1131"/>
      <c r="J36" s="1132"/>
      <c r="K36" s="294" t="s">
        <v>479</v>
      </c>
      <c r="L36" s="294" t="s">
        <v>479</v>
      </c>
      <c r="M36" s="295">
        <v>4847</v>
      </c>
      <c r="N36" s="296" t="s">
        <v>479</v>
      </c>
    </row>
    <row r="37" spans="1:16" ht="13.5" customHeight="1">
      <c r="A37" s="248"/>
      <c r="B37" s="244"/>
      <c r="C37" s="244"/>
      <c r="D37" s="244"/>
      <c r="E37" s="244"/>
      <c r="F37" s="244"/>
      <c r="G37" s="1130" t="s">
        <v>497</v>
      </c>
      <c r="H37" s="1131"/>
      <c r="I37" s="1131"/>
      <c r="J37" s="1132"/>
      <c r="K37" s="294">
        <v>8481</v>
      </c>
      <c r="L37" s="294">
        <v>1326</v>
      </c>
      <c r="M37" s="295">
        <v>2124</v>
      </c>
      <c r="N37" s="296">
        <v>-37.6</v>
      </c>
    </row>
    <row r="38" spans="1:16" ht="27" customHeight="1">
      <c r="A38" s="248"/>
      <c r="B38" s="244"/>
      <c r="C38" s="244"/>
      <c r="D38" s="244"/>
      <c r="E38" s="244"/>
      <c r="F38" s="244"/>
      <c r="G38" s="1133" t="s">
        <v>498</v>
      </c>
      <c r="H38" s="1134"/>
      <c r="I38" s="1134"/>
      <c r="J38" s="1135"/>
      <c r="K38" s="297">
        <v>362</v>
      </c>
      <c r="L38" s="297">
        <v>57</v>
      </c>
      <c r="M38" s="298">
        <v>33</v>
      </c>
      <c r="N38" s="299">
        <v>72.7</v>
      </c>
      <c r="O38" s="293"/>
    </row>
    <row r="39" spans="1:16">
      <c r="A39" s="248"/>
      <c r="B39" s="244"/>
      <c r="C39" s="244"/>
      <c r="D39" s="244"/>
      <c r="E39" s="244"/>
      <c r="F39" s="244"/>
      <c r="G39" s="1133" t="s">
        <v>499</v>
      </c>
      <c r="H39" s="1134"/>
      <c r="I39" s="1134"/>
      <c r="J39" s="1135"/>
      <c r="K39" s="300">
        <v>-47767</v>
      </c>
      <c r="L39" s="300">
        <v>-7469</v>
      </c>
      <c r="M39" s="301">
        <v>-5315</v>
      </c>
      <c r="N39" s="302">
        <v>40.5</v>
      </c>
      <c r="O39" s="293"/>
    </row>
    <row r="40" spans="1:16" ht="27" customHeight="1">
      <c r="A40" s="248"/>
      <c r="B40" s="244"/>
      <c r="C40" s="244"/>
      <c r="D40" s="244"/>
      <c r="E40" s="244"/>
      <c r="F40" s="244"/>
      <c r="G40" s="1130" t="s">
        <v>500</v>
      </c>
      <c r="H40" s="1131"/>
      <c r="I40" s="1131"/>
      <c r="J40" s="1132"/>
      <c r="K40" s="300">
        <v>-700336</v>
      </c>
      <c r="L40" s="300">
        <v>-109513</v>
      </c>
      <c r="M40" s="301">
        <v>-96584</v>
      </c>
      <c r="N40" s="302">
        <v>13.4</v>
      </c>
      <c r="O40" s="293"/>
    </row>
    <row r="41" spans="1:16">
      <c r="A41" s="248"/>
      <c r="B41" s="244"/>
      <c r="C41" s="244"/>
      <c r="D41" s="244"/>
      <c r="E41" s="244"/>
      <c r="F41" s="244"/>
      <c r="G41" s="1136" t="s">
        <v>280</v>
      </c>
      <c r="H41" s="1137"/>
      <c r="I41" s="1137"/>
      <c r="J41" s="1138"/>
      <c r="K41" s="294">
        <v>155601</v>
      </c>
      <c r="L41" s="300">
        <v>24332</v>
      </c>
      <c r="M41" s="301">
        <v>36615</v>
      </c>
      <c r="N41" s="302">
        <v>-33.5</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1473432</v>
      </c>
      <c r="J51" s="320">
        <v>223960</v>
      </c>
      <c r="K51" s="321">
        <v>-50.6</v>
      </c>
      <c r="L51" s="322">
        <v>192544</v>
      </c>
      <c r="M51" s="323">
        <v>10.4</v>
      </c>
      <c r="N51" s="324">
        <v>-61</v>
      </c>
    </row>
    <row r="52" spans="1:14">
      <c r="A52" s="248"/>
      <c r="B52" s="244"/>
      <c r="C52" s="244"/>
      <c r="D52" s="244"/>
      <c r="E52" s="244"/>
      <c r="F52" s="244"/>
      <c r="G52" s="325"/>
      <c r="H52" s="326" t="s">
        <v>511</v>
      </c>
      <c r="I52" s="327">
        <v>1042868</v>
      </c>
      <c r="J52" s="328">
        <v>158515</v>
      </c>
      <c r="K52" s="329">
        <v>15.1</v>
      </c>
      <c r="L52" s="330">
        <v>82235</v>
      </c>
      <c r="M52" s="331">
        <v>-8.1</v>
      </c>
      <c r="N52" s="332">
        <v>23.2</v>
      </c>
    </row>
    <row r="53" spans="1:14">
      <c r="A53" s="248"/>
      <c r="B53" s="244"/>
      <c r="C53" s="244"/>
      <c r="D53" s="244"/>
      <c r="E53" s="244"/>
      <c r="F53" s="244"/>
      <c r="G53" s="310" t="s">
        <v>512</v>
      </c>
      <c r="H53" s="311"/>
      <c r="I53" s="319">
        <v>1290714</v>
      </c>
      <c r="J53" s="320">
        <v>197297</v>
      </c>
      <c r="K53" s="321">
        <v>-11.9</v>
      </c>
      <c r="L53" s="322">
        <v>146140</v>
      </c>
      <c r="M53" s="323">
        <v>-24.1</v>
      </c>
      <c r="N53" s="324">
        <v>12.2</v>
      </c>
    </row>
    <row r="54" spans="1:14">
      <c r="A54" s="248"/>
      <c r="B54" s="244"/>
      <c r="C54" s="244"/>
      <c r="D54" s="244"/>
      <c r="E54" s="244"/>
      <c r="F54" s="244"/>
      <c r="G54" s="325"/>
      <c r="H54" s="326" t="s">
        <v>511</v>
      </c>
      <c r="I54" s="327">
        <v>850652</v>
      </c>
      <c r="J54" s="328">
        <v>130029</v>
      </c>
      <c r="K54" s="329">
        <v>-18</v>
      </c>
      <c r="L54" s="330">
        <v>75451</v>
      </c>
      <c r="M54" s="331">
        <v>-8.1999999999999993</v>
      </c>
      <c r="N54" s="332">
        <v>-9.8000000000000007</v>
      </c>
    </row>
    <row r="55" spans="1:14">
      <c r="A55" s="248"/>
      <c r="B55" s="244"/>
      <c r="C55" s="244"/>
      <c r="D55" s="244"/>
      <c r="E55" s="244"/>
      <c r="F55" s="244"/>
      <c r="G55" s="310" t="s">
        <v>513</v>
      </c>
      <c r="H55" s="311"/>
      <c r="I55" s="319">
        <v>1358732</v>
      </c>
      <c r="J55" s="320">
        <v>208299</v>
      </c>
      <c r="K55" s="321">
        <v>5.6</v>
      </c>
      <c r="L55" s="322">
        <v>146641</v>
      </c>
      <c r="M55" s="323">
        <v>0.3</v>
      </c>
      <c r="N55" s="324">
        <v>5.3</v>
      </c>
    </row>
    <row r="56" spans="1:14">
      <c r="A56" s="248"/>
      <c r="B56" s="244"/>
      <c r="C56" s="244"/>
      <c r="D56" s="244"/>
      <c r="E56" s="244"/>
      <c r="F56" s="244"/>
      <c r="G56" s="325"/>
      <c r="H56" s="326" t="s">
        <v>511</v>
      </c>
      <c r="I56" s="327">
        <v>625829</v>
      </c>
      <c r="J56" s="328">
        <v>95942</v>
      </c>
      <c r="K56" s="329">
        <v>-26.2</v>
      </c>
      <c r="L56" s="330">
        <v>68142</v>
      </c>
      <c r="M56" s="331">
        <v>-9.6999999999999993</v>
      </c>
      <c r="N56" s="332">
        <v>-16.5</v>
      </c>
    </row>
    <row r="57" spans="1:14">
      <c r="A57" s="248"/>
      <c r="B57" s="244"/>
      <c r="C57" s="244"/>
      <c r="D57" s="244"/>
      <c r="E57" s="244"/>
      <c r="F57" s="244"/>
      <c r="G57" s="310" t="s">
        <v>514</v>
      </c>
      <c r="H57" s="311"/>
      <c r="I57" s="319">
        <v>1831751</v>
      </c>
      <c r="J57" s="320">
        <v>284257</v>
      </c>
      <c r="K57" s="321">
        <v>36.5</v>
      </c>
      <c r="L57" s="322">
        <v>174587</v>
      </c>
      <c r="M57" s="323">
        <v>19.100000000000001</v>
      </c>
      <c r="N57" s="324">
        <v>17.399999999999999</v>
      </c>
    </row>
    <row r="58" spans="1:14">
      <c r="A58" s="248"/>
      <c r="B58" s="244"/>
      <c r="C58" s="244"/>
      <c r="D58" s="244"/>
      <c r="E58" s="244"/>
      <c r="F58" s="244"/>
      <c r="G58" s="325"/>
      <c r="H58" s="326" t="s">
        <v>511</v>
      </c>
      <c r="I58" s="327">
        <v>895377</v>
      </c>
      <c r="J58" s="328">
        <v>138947</v>
      </c>
      <c r="K58" s="329">
        <v>44.8</v>
      </c>
      <c r="L58" s="330">
        <v>79695</v>
      </c>
      <c r="M58" s="331">
        <v>17</v>
      </c>
      <c r="N58" s="332">
        <v>27.8</v>
      </c>
    </row>
    <row r="59" spans="1:14">
      <c r="A59" s="248"/>
      <c r="B59" s="244"/>
      <c r="C59" s="244"/>
      <c r="D59" s="244"/>
      <c r="E59" s="244"/>
      <c r="F59" s="244"/>
      <c r="G59" s="310" t="s">
        <v>515</v>
      </c>
      <c r="H59" s="311"/>
      <c r="I59" s="319">
        <v>1390711</v>
      </c>
      <c r="J59" s="320">
        <v>217468</v>
      </c>
      <c r="K59" s="321">
        <v>-23.5</v>
      </c>
      <c r="L59" s="322">
        <v>175675</v>
      </c>
      <c r="M59" s="323">
        <v>0.6</v>
      </c>
      <c r="N59" s="324">
        <v>-24.1</v>
      </c>
    </row>
    <row r="60" spans="1:14">
      <c r="A60" s="248"/>
      <c r="B60" s="244"/>
      <c r="C60" s="244"/>
      <c r="D60" s="244"/>
      <c r="E60" s="244"/>
      <c r="F60" s="244"/>
      <c r="G60" s="325"/>
      <c r="H60" s="326" t="s">
        <v>511</v>
      </c>
      <c r="I60" s="333">
        <v>727230</v>
      </c>
      <c r="J60" s="328">
        <v>113719</v>
      </c>
      <c r="K60" s="329">
        <v>-18.2</v>
      </c>
      <c r="L60" s="330">
        <v>87698</v>
      </c>
      <c r="M60" s="331">
        <v>10</v>
      </c>
      <c r="N60" s="332">
        <v>-28.2</v>
      </c>
    </row>
    <row r="61" spans="1:14">
      <c r="A61" s="248"/>
      <c r="B61" s="244"/>
      <c r="C61" s="244"/>
      <c r="D61" s="244"/>
      <c r="E61" s="244"/>
      <c r="F61" s="244"/>
      <c r="G61" s="310" t="s">
        <v>516</v>
      </c>
      <c r="H61" s="334"/>
      <c r="I61" s="335">
        <v>1469068</v>
      </c>
      <c r="J61" s="336">
        <v>226256</v>
      </c>
      <c r="K61" s="337">
        <v>-8.8000000000000007</v>
      </c>
      <c r="L61" s="338">
        <v>167117</v>
      </c>
      <c r="M61" s="339">
        <v>1.3</v>
      </c>
      <c r="N61" s="324">
        <v>-10.1</v>
      </c>
    </row>
    <row r="62" spans="1:14">
      <c r="A62" s="248"/>
      <c r="B62" s="244"/>
      <c r="C62" s="244"/>
      <c r="D62" s="244"/>
      <c r="E62" s="244"/>
      <c r="F62" s="244"/>
      <c r="G62" s="325"/>
      <c r="H62" s="326" t="s">
        <v>511</v>
      </c>
      <c r="I62" s="327">
        <v>828391</v>
      </c>
      <c r="J62" s="328">
        <v>127430</v>
      </c>
      <c r="K62" s="329">
        <v>-0.5</v>
      </c>
      <c r="L62" s="330">
        <v>78644</v>
      </c>
      <c r="M62" s="331">
        <v>0.2</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11.6</v>
      </c>
      <c r="G47" s="12">
        <v>13.06</v>
      </c>
      <c r="H47" s="12">
        <v>13.69</v>
      </c>
      <c r="I47" s="12">
        <v>17.98</v>
      </c>
      <c r="J47" s="13">
        <v>19.25</v>
      </c>
    </row>
    <row r="48" spans="2:10" ht="57.75" customHeight="1">
      <c r="B48" s="14"/>
      <c r="C48" s="1141" t="s">
        <v>4</v>
      </c>
      <c r="D48" s="1141"/>
      <c r="E48" s="1142"/>
      <c r="F48" s="15">
        <v>4.55</v>
      </c>
      <c r="G48" s="16">
        <v>4.6500000000000004</v>
      </c>
      <c r="H48" s="16">
        <v>5.44</v>
      </c>
      <c r="I48" s="16">
        <v>3.85</v>
      </c>
      <c r="J48" s="17">
        <v>3.94</v>
      </c>
    </row>
    <row r="49" spans="2:10" ht="57.75" customHeight="1" thickBot="1">
      <c r="B49" s="18"/>
      <c r="C49" s="1143" t="s">
        <v>5</v>
      </c>
      <c r="D49" s="1143"/>
      <c r="E49" s="1144"/>
      <c r="F49" s="19">
        <v>2.27</v>
      </c>
      <c r="G49" s="20">
        <v>1.03</v>
      </c>
      <c r="H49" s="20">
        <v>1.99</v>
      </c>
      <c r="I49" s="20">
        <v>2.54</v>
      </c>
      <c r="J49" s="21" t="s">
        <v>523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8.0399999999999991</v>
      </c>
      <c r="G34" s="33">
        <v>7.24</v>
      </c>
      <c r="H34" s="33">
        <v>7.61</v>
      </c>
      <c r="I34" s="33">
        <v>7.39</v>
      </c>
      <c r="J34" s="34">
        <v>6.69</v>
      </c>
      <c r="K34" s="22"/>
      <c r="L34" s="22"/>
      <c r="M34" s="22"/>
      <c r="N34" s="22"/>
      <c r="O34" s="22"/>
      <c r="P34" s="22"/>
    </row>
    <row r="35" spans="1:16" ht="39" customHeight="1">
      <c r="A35" s="22"/>
      <c r="B35" s="35"/>
      <c r="C35" s="1145" t="s">
        <v>525</v>
      </c>
      <c r="D35" s="1146"/>
      <c r="E35" s="1147"/>
      <c r="F35" s="36">
        <v>4.54</v>
      </c>
      <c r="G35" s="37">
        <v>4.6399999999999997</v>
      </c>
      <c r="H35" s="37">
        <v>5.44</v>
      </c>
      <c r="I35" s="37">
        <v>3.84</v>
      </c>
      <c r="J35" s="38">
        <v>3.93</v>
      </c>
      <c r="K35" s="22"/>
      <c r="L35" s="22"/>
      <c r="M35" s="22"/>
      <c r="N35" s="22"/>
      <c r="O35" s="22"/>
      <c r="P35" s="22"/>
    </row>
    <row r="36" spans="1:16" ht="39" customHeight="1">
      <c r="A36" s="22"/>
      <c r="B36" s="35"/>
      <c r="C36" s="1145" t="s">
        <v>526</v>
      </c>
      <c r="D36" s="1146"/>
      <c r="E36" s="1147"/>
      <c r="F36" s="36">
        <v>2.59</v>
      </c>
      <c r="G36" s="37">
        <v>3.36</v>
      </c>
      <c r="H36" s="37">
        <v>2.98</v>
      </c>
      <c r="I36" s="37">
        <v>3.36</v>
      </c>
      <c r="J36" s="38">
        <v>2.64</v>
      </c>
      <c r="K36" s="22"/>
      <c r="L36" s="22"/>
      <c r="M36" s="22"/>
      <c r="N36" s="22"/>
      <c r="O36" s="22"/>
      <c r="P36" s="22"/>
    </row>
    <row r="37" spans="1:16" ht="39" customHeight="1">
      <c r="A37" s="22"/>
      <c r="B37" s="35"/>
      <c r="C37" s="1145" t="s">
        <v>527</v>
      </c>
      <c r="D37" s="1146"/>
      <c r="E37" s="1147"/>
      <c r="F37" s="36">
        <v>1.3</v>
      </c>
      <c r="G37" s="37">
        <v>1.99</v>
      </c>
      <c r="H37" s="37">
        <v>1.46</v>
      </c>
      <c r="I37" s="37">
        <v>1.2</v>
      </c>
      <c r="J37" s="38">
        <v>1.25</v>
      </c>
      <c r="K37" s="22"/>
      <c r="L37" s="22"/>
      <c r="M37" s="22"/>
      <c r="N37" s="22"/>
      <c r="O37" s="22"/>
      <c r="P37" s="22"/>
    </row>
    <row r="38" spans="1:16" ht="39" customHeight="1">
      <c r="A38" s="22"/>
      <c r="B38" s="35"/>
      <c r="C38" s="1145" t="s">
        <v>528</v>
      </c>
      <c r="D38" s="1146"/>
      <c r="E38" s="1147"/>
      <c r="F38" s="36">
        <v>0.41</v>
      </c>
      <c r="G38" s="37">
        <v>0.43</v>
      </c>
      <c r="H38" s="37">
        <v>0.46</v>
      </c>
      <c r="I38" s="37">
        <v>0.43</v>
      </c>
      <c r="J38" s="38">
        <v>0.49</v>
      </c>
      <c r="K38" s="22"/>
      <c r="L38" s="22"/>
      <c r="M38" s="22"/>
      <c r="N38" s="22"/>
      <c r="O38" s="22"/>
      <c r="P38" s="22"/>
    </row>
    <row r="39" spans="1:16" ht="39" customHeight="1">
      <c r="A39" s="22"/>
      <c r="B39" s="35"/>
      <c r="C39" s="1145" t="s">
        <v>529</v>
      </c>
      <c r="D39" s="1146"/>
      <c r="E39" s="1147"/>
      <c r="F39" s="36">
        <v>0.2</v>
      </c>
      <c r="G39" s="37">
        <v>0.17</v>
      </c>
      <c r="H39" s="37">
        <v>0.2</v>
      </c>
      <c r="I39" s="37">
        <v>0.21</v>
      </c>
      <c r="J39" s="38">
        <v>0.22</v>
      </c>
      <c r="K39" s="22"/>
      <c r="L39" s="22"/>
      <c r="M39" s="22"/>
      <c r="N39" s="22"/>
      <c r="O39" s="22"/>
      <c r="P39" s="22"/>
    </row>
    <row r="40" spans="1:16" ht="39" customHeight="1">
      <c r="A40" s="22"/>
      <c r="B40" s="35"/>
      <c r="C40" s="1145" t="s">
        <v>530</v>
      </c>
      <c r="D40" s="1146"/>
      <c r="E40" s="1147"/>
      <c r="F40" s="36">
        <v>0.21</v>
      </c>
      <c r="G40" s="37">
        <v>0.18</v>
      </c>
      <c r="H40" s="37">
        <v>0.18</v>
      </c>
      <c r="I40" s="37">
        <v>0.15</v>
      </c>
      <c r="J40" s="38">
        <v>0.16</v>
      </c>
      <c r="K40" s="22"/>
      <c r="L40" s="22"/>
      <c r="M40" s="22"/>
      <c r="N40" s="22"/>
      <c r="O40" s="22"/>
      <c r="P40" s="22"/>
    </row>
    <row r="41" spans="1:16" ht="39" customHeight="1">
      <c r="A41" s="22"/>
      <c r="B41" s="35"/>
      <c r="C41" s="1145" t="s">
        <v>531</v>
      </c>
      <c r="D41" s="1146"/>
      <c r="E41" s="1147"/>
      <c r="F41" s="36">
        <v>0.02</v>
      </c>
      <c r="G41" s="37">
        <v>0.09</v>
      </c>
      <c r="H41" s="37">
        <v>0.01</v>
      </c>
      <c r="I41" s="37">
        <v>0.11</v>
      </c>
      <c r="J41" s="38">
        <v>0.11</v>
      </c>
      <c r="K41" s="22"/>
      <c r="L41" s="22"/>
      <c r="M41" s="22"/>
      <c r="N41" s="22"/>
      <c r="O41" s="22"/>
      <c r="P41" s="22"/>
    </row>
    <row r="42" spans="1:16" ht="39" customHeight="1">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533</v>
      </c>
      <c r="D43" s="1149"/>
      <c r="E43" s="1150"/>
      <c r="F43" s="41">
        <v>0.05</v>
      </c>
      <c r="G43" s="42">
        <v>0.04</v>
      </c>
      <c r="H43" s="42">
        <v>0.04</v>
      </c>
      <c r="I43" s="42">
        <v>0.05</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1088</v>
      </c>
      <c r="L45" s="60">
        <v>969</v>
      </c>
      <c r="M45" s="60">
        <v>887</v>
      </c>
      <c r="N45" s="60">
        <v>863</v>
      </c>
      <c r="O45" s="61">
        <v>777</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185</v>
      </c>
      <c r="L48" s="64">
        <v>160</v>
      </c>
      <c r="M48" s="64">
        <v>156</v>
      </c>
      <c r="N48" s="64">
        <v>120</v>
      </c>
      <c r="O48" s="65">
        <v>118</v>
      </c>
      <c r="P48" s="48"/>
      <c r="Q48" s="48"/>
      <c r="R48" s="48"/>
      <c r="S48" s="48"/>
      <c r="T48" s="48"/>
      <c r="U48" s="48"/>
    </row>
    <row r="49" spans="1:21" ht="30.75" customHeight="1">
      <c r="A49" s="48"/>
      <c r="B49" s="1163"/>
      <c r="C49" s="1164"/>
      <c r="D49" s="62"/>
      <c r="E49" s="1155" t="s">
        <v>16</v>
      </c>
      <c r="F49" s="1155"/>
      <c r="G49" s="1155"/>
      <c r="H49" s="1155"/>
      <c r="I49" s="1155"/>
      <c r="J49" s="1156"/>
      <c r="K49" s="63">
        <v>57</v>
      </c>
      <c r="L49" s="64">
        <v>47</v>
      </c>
      <c r="M49" s="64">
        <v>27</v>
      </c>
      <c r="N49" s="64">
        <v>19</v>
      </c>
      <c r="O49" s="65" t="s">
        <v>479</v>
      </c>
      <c r="P49" s="48"/>
      <c r="Q49" s="48"/>
      <c r="R49" s="48"/>
      <c r="S49" s="48"/>
      <c r="T49" s="48"/>
      <c r="U49" s="48"/>
    </row>
    <row r="50" spans="1:21" ht="30.75" customHeight="1">
      <c r="A50" s="48"/>
      <c r="B50" s="1163"/>
      <c r="C50" s="1164"/>
      <c r="D50" s="62"/>
      <c r="E50" s="1155" t="s">
        <v>17</v>
      </c>
      <c r="F50" s="1155"/>
      <c r="G50" s="1155"/>
      <c r="H50" s="1155"/>
      <c r="I50" s="1155"/>
      <c r="J50" s="1156"/>
      <c r="K50" s="63">
        <v>22</v>
      </c>
      <c r="L50" s="64">
        <v>12</v>
      </c>
      <c r="M50" s="64">
        <v>11</v>
      </c>
      <c r="N50" s="64">
        <v>10</v>
      </c>
      <c r="O50" s="65">
        <v>8</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1057</v>
      </c>
      <c r="L52" s="64">
        <v>921</v>
      </c>
      <c r="M52" s="64">
        <v>858</v>
      </c>
      <c r="N52" s="64">
        <v>820</v>
      </c>
      <c r="O52" s="65">
        <v>748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295</v>
      </c>
      <c r="L53" s="69">
        <v>267</v>
      </c>
      <c r="M53" s="69">
        <v>223</v>
      </c>
      <c r="N53" s="69">
        <v>193</v>
      </c>
      <c r="O53" s="70">
        <v>155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7620</v>
      </c>
      <c r="J41" s="83">
        <v>7285</v>
      </c>
      <c r="K41" s="83">
        <v>6965</v>
      </c>
      <c r="L41" s="83">
        <v>6644</v>
      </c>
      <c r="M41" s="84">
        <v>6520</v>
      </c>
    </row>
    <row r="42" spans="2:13" ht="27.75" customHeight="1">
      <c r="B42" s="1171"/>
      <c r="C42" s="1172"/>
      <c r="D42" s="85"/>
      <c r="E42" s="1177" t="s">
        <v>26</v>
      </c>
      <c r="F42" s="1177"/>
      <c r="G42" s="1177"/>
      <c r="H42" s="1178"/>
      <c r="I42" s="86">
        <v>22</v>
      </c>
      <c r="J42" s="87">
        <v>10</v>
      </c>
      <c r="K42" s="87">
        <v>8</v>
      </c>
      <c r="L42" s="87">
        <v>5</v>
      </c>
      <c r="M42" s="88">
        <v>3</v>
      </c>
    </row>
    <row r="43" spans="2:13" ht="27.75" customHeight="1">
      <c r="B43" s="1171"/>
      <c r="C43" s="1172"/>
      <c r="D43" s="85"/>
      <c r="E43" s="1177" t="s">
        <v>27</v>
      </c>
      <c r="F43" s="1177"/>
      <c r="G43" s="1177"/>
      <c r="H43" s="1178"/>
      <c r="I43" s="86">
        <v>1424</v>
      </c>
      <c r="J43" s="87">
        <v>1340</v>
      </c>
      <c r="K43" s="87">
        <v>1254</v>
      </c>
      <c r="L43" s="87">
        <v>1237</v>
      </c>
      <c r="M43" s="88">
        <v>1140</v>
      </c>
    </row>
    <row r="44" spans="2:13" ht="27.75" customHeight="1">
      <c r="B44" s="1171"/>
      <c r="C44" s="1172"/>
      <c r="D44" s="85"/>
      <c r="E44" s="1177" t="s">
        <v>28</v>
      </c>
      <c r="F44" s="1177"/>
      <c r="G44" s="1177"/>
      <c r="H44" s="1178"/>
      <c r="I44" s="86">
        <v>91</v>
      </c>
      <c r="J44" s="87">
        <v>46</v>
      </c>
      <c r="K44" s="87">
        <v>19</v>
      </c>
      <c r="L44" s="87" t="s">
        <v>479</v>
      </c>
      <c r="M44" s="88">
        <v>52</v>
      </c>
    </row>
    <row r="45" spans="2:13" ht="27.75" customHeight="1">
      <c r="B45" s="1171"/>
      <c r="C45" s="1172"/>
      <c r="D45" s="85"/>
      <c r="E45" s="1177" t="s">
        <v>29</v>
      </c>
      <c r="F45" s="1177"/>
      <c r="G45" s="1177"/>
      <c r="H45" s="1178"/>
      <c r="I45" s="86">
        <v>622</v>
      </c>
      <c r="J45" s="87">
        <v>551</v>
      </c>
      <c r="K45" s="87">
        <v>524</v>
      </c>
      <c r="L45" s="87">
        <v>328</v>
      </c>
      <c r="M45" s="88">
        <v>297</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5179</v>
      </c>
      <c r="J49" s="87">
        <v>5197</v>
      </c>
      <c r="K49" s="87">
        <v>5205</v>
      </c>
      <c r="L49" s="87">
        <v>5475</v>
      </c>
      <c r="M49" s="88">
        <v>5444</v>
      </c>
    </row>
    <row r="50" spans="2:13" ht="27.75" customHeight="1">
      <c r="B50" s="1171"/>
      <c r="C50" s="1172"/>
      <c r="D50" s="85"/>
      <c r="E50" s="1177" t="s">
        <v>35</v>
      </c>
      <c r="F50" s="1177"/>
      <c r="G50" s="1177"/>
      <c r="H50" s="1178"/>
      <c r="I50" s="86">
        <v>266</v>
      </c>
      <c r="J50" s="87">
        <v>247</v>
      </c>
      <c r="K50" s="87">
        <v>229</v>
      </c>
      <c r="L50" s="87">
        <v>210</v>
      </c>
      <c r="M50" s="88">
        <v>192</v>
      </c>
    </row>
    <row r="51" spans="2:13" ht="27.75" customHeight="1">
      <c r="B51" s="1173"/>
      <c r="C51" s="1174"/>
      <c r="D51" s="85"/>
      <c r="E51" s="1177" t="s">
        <v>36</v>
      </c>
      <c r="F51" s="1177"/>
      <c r="G51" s="1177"/>
      <c r="H51" s="1178"/>
      <c r="I51" s="86">
        <v>6516</v>
      </c>
      <c r="J51" s="87">
        <v>6109</v>
      </c>
      <c r="K51" s="87">
        <v>5760</v>
      </c>
      <c r="L51" s="87">
        <v>5508</v>
      </c>
      <c r="M51" s="88">
        <v>5609</v>
      </c>
    </row>
    <row r="52" spans="2:13" ht="27.75" customHeight="1" thickBot="1">
      <c r="B52" s="1181" t="s">
        <v>37</v>
      </c>
      <c r="C52" s="1182"/>
      <c r="D52" s="90"/>
      <c r="E52" s="1183" t="s">
        <v>38</v>
      </c>
      <c r="F52" s="1183"/>
      <c r="G52" s="1183"/>
      <c r="H52" s="1184"/>
      <c r="I52" s="91">
        <v>-2182</v>
      </c>
      <c r="J52" s="92">
        <v>-2322</v>
      </c>
      <c r="K52" s="92">
        <v>-2424</v>
      </c>
      <c r="L52" s="92">
        <v>-2978</v>
      </c>
      <c r="M52" s="93">
        <v>-3233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223960</v>
      </c>
      <c r="E3" s="116"/>
      <c r="F3" s="117">
        <v>192544</v>
      </c>
      <c r="G3" s="118"/>
      <c r="H3" s="119"/>
    </row>
    <row r="4" spans="1:8">
      <c r="A4" s="120"/>
      <c r="B4" s="121"/>
      <c r="C4" s="122"/>
      <c r="D4" s="123">
        <v>158515</v>
      </c>
      <c r="E4" s="124"/>
      <c r="F4" s="125">
        <v>82235</v>
      </c>
      <c r="G4" s="126"/>
      <c r="H4" s="127"/>
    </row>
    <row r="5" spans="1:8">
      <c r="A5" s="108" t="s">
        <v>512</v>
      </c>
      <c r="B5" s="113"/>
      <c r="C5" s="114"/>
      <c r="D5" s="115">
        <v>197297</v>
      </c>
      <c r="E5" s="116"/>
      <c r="F5" s="117">
        <v>146140</v>
      </c>
      <c r="G5" s="118"/>
      <c r="H5" s="119"/>
    </row>
    <row r="6" spans="1:8">
      <c r="A6" s="120"/>
      <c r="B6" s="121"/>
      <c r="C6" s="122"/>
      <c r="D6" s="123">
        <v>130029</v>
      </c>
      <c r="E6" s="124"/>
      <c r="F6" s="125">
        <v>75451</v>
      </c>
      <c r="G6" s="126"/>
      <c r="H6" s="127"/>
    </row>
    <row r="7" spans="1:8">
      <c r="A7" s="108" t="s">
        <v>513</v>
      </c>
      <c r="B7" s="113"/>
      <c r="C7" s="114"/>
      <c r="D7" s="115">
        <v>208299</v>
      </c>
      <c r="E7" s="116"/>
      <c r="F7" s="117">
        <v>146641</v>
      </c>
      <c r="G7" s="118"/>
      <c r="H7" s="119"/>
    </row>
    <row r="8" spans="1:8">
      <c r="A8" s="120"/>
      <c r="B8" s="121"/>
      <c r="C8" s="122"/>
      <c r="D8" s="123">
        <v>95942</v>
      </c>
      <c r="E8" s="124"/>
      <c r="F8" s="125">
        <v>68142</v>
      </c>
      <c r="G8" s="126"/>
      <c r="H8" s="127"/>
    </row>
    <row r="9" spans="1:8">
      <c r="A9" s="108" t="s">
        <v>514</v>
      </c>
      <c r="B9" s="113"/>
      <c r="C9" s="114"/>
      <c r="D9" s="115">
        <v>284257</v>
      </c>
      <c r="E9" s="116"/>
      <c r="F9" s="117">
        <v>174587</v>
      </c>
      <c r="G9" s="118"/>
      <c r="H9" s="119"/>
    </row>
    <row r="10" spans="1:8">
      <c r="A10" s="120"/>
      <c r="B10" s="121"/>
      <c r="C10" s="122"/>
      <c r="D10" s="123">
        <v>138947</v>
      </c>
      <c r="E10" s="124"/>
      <c r="F10" s="125">
        <v>79695</v>
      </c>
      <c r="G10" s="126"/>
      <c r="H10" s="127"/>
    </row>
    <row r="11" spans="1:8">
      <c r="A11" s="108" t="s">
        <v>515</v>
      </c>
      <c r="B11" s="113"/>
      <c r="C11" s="114"/>
      <c r="D11" s="115">
        <v>217468</v>
      </c>
      <c r="E11" s="116"/>
      <c r="F11" s="117">
        <v>175675</v>
      </c>
      <c r="G11" s="118"/>
      <c r="H11" s="119"/>
    </row>
    <row r="12" spans="1:8">
      <c r="A12" s="120"/>
      <c r="B12" s="121"/>
      <c r="C12" s="128"/>
      <c r="D12" s="123">
        <v>113719</v>
      </c>
      <c r="E12" s="124"/>
      <c r="F12" s="125">
        <v>87698</v>
      </c>
      <c r="G12" s="126"/>
      <c r="H12" s="127"/>
    </row>
    <row r="13" spans="1:8">
      <c r="A13" s="108"/>
      <c r="B13" s="113"/>
      <c r="C13" s="129"/>
      <c r="D13" s="130">
        <v>226256</v>
      </c>
      <c r="E13" s="131"/>
      <c r="F13" s="132">
        <v>167117</v>
      </c>
      <c r="G13" s="133"/>
      <c r="H13" s="119"/>
    </row>
    <row r="14" spans="1:8">
      <c r="A14" s="120"/>
      <c r="B14" s="121"/>
      <c r="C14" s="122"/>
      <c r="D14" s="123">
        <v>127430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4.55</v>
      </c>
      <c r="C19" s="134">
        <f>ROUND(VALUE(SUBSTITUTE(実質収支比率等に係る経年分析!G$48,"▲","-")),2)</f>
        <v>4.6500000000000004</v>
      </c>
      <c r="D19" s="134">
        <f>ROUND(VALUE(SUBSTITUTE(実質収支比率等に係る経年分析!H$48,"▲","-")),2)</f>
        <v>5.44</v>
      </c>
      <c r="E19" s="134">
        <f>ROUND(VALUE(SUBSTITUTE(実質収支比率等に係る経年分析!I$48,"▲","-")),2)</f>
        <v>3.85</v>
      </c>
      <c r="F19" s="134">
        <f>ROUND(VALUE(SUBSTITUTE(実質収支比率等に係る経年分析!J$48,"▲","-")),2)</f>
        <v>3.94</v>
      </c>
    </row>
    <row r="20" spans="1:11">
      <c r="A20" s="134" t="s">
        <v>43</v>
      </c>
      <c r="B20" s="134">
        <f>ROUND(VALUE(SUBSTITUTE(実質収支比率等に係る経年分析!F$47,"▲","-")),2)</f>
        <v>11.6</v>
      </c>
      <c r="C20" s="134">
        <f>ROUND(VALUE(SUBSTITUTE(実質収支比率等に係る経年分析!G$47,"▲","-")),2)</f>
        <v>13.06</v>
      </c>
      <c r="D20" s="134">
        <f>ROUND(VALUE(SUBSTITUTE(実質収支比率等に係る経年分析!H$47,"▲","-")),2)</f>
        <v>13.69</v>
      </c>
      <c r="E20" s="134">
        <f>ROUND(VALUE(SUBSTITUTE(実質収支比率等に係る経年分析!I$47,"▲","-")),2)</f>
        <v>17.98</v>
      </c>
      <c r="F20" s="134">
        <f>ROUND(VALUE(SUBSTITUTE(実質収支比率等に係る経年分析!J$47,"▲","-")),2)</f>
        <v>19.25</v>
      </c>
    </row>
    <row r="21" spans="1:11">
      <c r="A21" s="134" t="s">
        <v>44</v>
      </c>
      <c r="B21" s="134">
        <f>IF(ISNUMBER(VALUE(SUBSTITUTE(実質収支比率等に係る経年分析!F$49,"▲","-"))),ROUND(VALUE(SUBSTITUTE(実質収支比率等に係る経年分析!F$49,"▲","-")),2),NA())</f>
        <v>2.27</v>
      </c>
      <c r="C21" s="134">
        <f>IF(ISNUMBER(VALUE(SUBSTITUTE(実質収支比率等に係る経年分析!G$49,"▲","-"))),ROUND(VALUE(SUBSTITUTE(実質収支比率等に係る経年分析!G$49,"▲","-")),2),NA())</f>
        <v>1.03</v>
      </c>
      <c r="D21" s="134">
        <f>IF(ISNUMBER(VALUE(SUBSTITUTE(実質収支比率等に係る経年分析!H$49,"▲","-"))),ROUND(VALUE(SUBSTITUTE(実質収支比率等に係る経年分析!H$49,"▲","-")),2),NA())</f>
        <v>1.99</v>
      </c>
      <c r="E21" s="134">
        <f>IF(ISNUMBER(VALUE(SUBSTITUTE(実質収支比率等に係る経年分析!I$49,"▲","-"))),ROUND(VALUE(SUBSTITUTE(実質収支比率等に係る経年分析!I$49,"▲","-")),2),NA())</f>
        <v>2.54</v>
      </c>
      <c r="F21" s="134">
        <f>IF(ISNUMBER(VALUE(SUBSTITUTE(実質収支比率等に係る経年分析!J$49,"▲","-"))),ROUND(VALUE(SUBSTITUTE(実質収支比率等に係る経年分析!J$49,"▲","-")),2),NA())</f>
        <v>-0.16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c r="A34" s="135" t="str">
        <f>IF(連結実質赤字比率に係る赤字・黒字の構成分析!C$36="",NA(),連結実質赤字比率に係る赤字・黒字の構成分析!C$36)</f>
        <v>農業共済事業特別会計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3.93</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1057</v>
      </c>
      <c r="E42" s="136"/>
      <c r="F42" s="136"/>
      <c r="G42" s="136">
        <f>'実質公債費比率（分子）の構造'!L$52</f>
        <v>921</v>
      </c>
      <c r="H42" s="136"/>
      <c r="I42" s="136"/>
      <c r="J42" s="136">
        <f>'実質公債費比率（分子）の構造'!M$52</f>
        <v>858</v>
      </c>
      <c r="K42" s="136"/>
      <c r="L42" s="136"/>
      <c r="M42" s="136">
        <f>'実質公債費比率（分子）の構造'!N$52</f>
        <v>820</v>
      </c>
      <c r="N42" s="136"/>
      <c r="O42" s="136"/>
      <c r="P42" s="136">
        <f>'実質公債費比率（分子）の構造'!O$52</f>
        <v>748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22</v>
      </c>
      <c r="C44" s="136"/>
      <c r="D44" s="136"/>
      <c r="E44" s="136">
        <f>'実質公債費比率（分子）の構造'!L$50</f>
        <v>12</v>
      </c>
      <c r="F44" s="136"/>
      <c r="G44" s="136"/>
      <c r="H44" s="136">
        <f>'実質公債費比率（分子）の構造'!M$50</f>
        <v>11</v>
      </c>
      <c r="I44" s="136"/>
      <c r="J44" s="136"/>
      <c r="K44" s="136">
        <f>'実質公債費比率（分子）の構造'!N$50</f>
        <v>10</v>
      </c>
      <c r="L44" s="136"/>
      <c r="M44" s="136"/>
      <c r="N44" s="136">
        <f>'実質公債費比率（分子）の構造'!O$50</f>
        <v>8</v>
      </c>
      <c r="O44" s="136"/>
      <c r="P44" s="136"/>
    </row>
    <row r="45" spans="1:16">
      <c r="A45" s="136" t="s">
        <v>54</v>
      </c>
      <c r="B45" s="136">
        <f>'実質公債費比率（分子）の構造'!K$49</f>
        <v>57</v>
      </c>
      <c r="C45" s="136"/>
      <c r="D45" s="136"/>
      <c r="E45" s="136">
        <f>'実質公債費比率（分子）の構造'!L$49</f>
        <v>47</v>
      </c>
      <c r="F45" s="136"/>
      <c r="G45" s="136"/>
      <c r="H45" s="136">
        <f>'実質公債費比率（分子）の構造'!M$49</f>
        <v>27</v>
      </c>
      <c r="I45" s="136"/>
      <c r="J45" s="136"/>
      <c r="K45" s="136">
        <f>'実質公債費比率（分子）の構造'!N$49</f>
        <v>19</v>
      </c>
      <c r="L45" s="136"/>
      <c r="M45" s="136"/>
      <c r="N45" s="136" t="str">
        <f>'実質公債費比率（分子）の構造'!O$49</f>
        <v>-</v>
      </c>
      <c r="O45" s="136"/>
      <c r="P45" s="136"/>
    </row>
    <row r="46" spans="1:16">
      <c r="A46" s="136" t="s">
        <v>55</v>
      </c>
      <c r="B46" s="136">
        <f>'実質公債費比率（分子）の構造'!K$48</f>
        <v>185</v>
      </c>
      <c r="C46" s="136"/>
      <c r="D46" s="136"/>
      <c r="E46" s="136">
        <f>'実質公債費比率（分子）の構造'!L$48</f>
        <v>160</v>
      </c>
      <c r="F46" s="136"/>
      <c r="G46" s="136"/>
      <c r="H46" s="136">
        <f>'実質公債費比率（分子）の構造'!M$48</f>
        <v>156</v>
      </c>
      <c r="I46" s="136"/>
      <c r="J46" s="136"/>
      <c r="K46" s="136">
        <f>'実質公債費比率（分子）の構造'!N$48</f>
        <v>120</v>
      </c>
      <c r="L46" s="136"/>
      <c r="M46" s="136"/>
      <c r="N46" s="136">
        <f>'実質公債費比率（分子）の構造'!O$48</f>
        <v>118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1088</v>
      </c>
      <c r="C49" s="136"/>
      <c r="D49" s="136"/>
      <c r="E49" s="136">
        <f>'実質公債費比率（分子）の構造'!L$45</f>
        <v>969</v>
      </c>
      <c r="F49" s="136"/>
      <c r="G49" s="136"/>
      <c r="H49" s="136">
        <f>'実質公債費比率（分子）の構造'!M$45</f>
        <v>887</v>
      </c>
      <c r="I49" s="136"/>
      <c r="J49" s="136"/>
      <c r="K49" s="136">
        <f>'実質公債費比率（分子）の構造'!N$45</f>
        <v>863</v>
      </c>
      <c r="L49" s="136"/>
      <c r="M49" s="136"/>
      <c r="N49" s="136">
        <f>'実質公債費比率（分子）の構造'!O$45</f>
        <v>777</v>
      </c>
      <c r="O49" s="136"/>
      <c r="P49" s="136"/>
    </row>
    <row r="50" spans="1:16">
      <c r="A50" s="136" t="s">
        <v>59</v>
      </c>
      <c r="B50" s="136" t="e">
        <f>NA()</f>
        <v>#N/A</v>
      </c>
      <c r="C50" s="136">
        <f>IF(ISNUMBER('実質公債費比率（分子）の構造'!K$53),'実質公債費比率（分子）の構造'!K$53,NA())</f>
        <v>295</v>
      </c>
      <c r="D50" s="136" t="e">
        <f>NA()</f>
        <v>#N/A</v>
      </c>
      <c r="E50" s="136" t="e">
        <f>NA()</f>
        <v>#N/A</v>
      </c>
      <c r="F50" s="136">
        <f>IF(ISNUMBER('実質公債費比率（分子）の構造'!L$53),'実質公債費比率（分子）の構造'!L$53,NA())</f>
        <v>267</v>
      </c>
      <c r="G50" s="136" t="e">
        <f>NA()</f>
        <v>#N/A</v>
      </c>
      <c r="H50" s="136" t="e">
        <f>NA()</f>
        <v>#N/A</v>
      </c>
      <c r="I50" s="136">
        <f>IF(ISNUMBER('実質公債費比率（分子）の構造'!M$53),'実質公債費比率（分子）の構造'!M$53,NA())</f>
        <v>223</v>
      </c>
      <c r="J50" s="136" t="e">
        <f>NA()</f>
        <v>#N/A</v>
      </c>
      <c r="K50" s="136" t="e">
        <f>NA()</f>
        <v>#N/A</v>
      </c>
      <c r="L50" s="136">
        <f>IF(ISNUMBER('実質公債費比率（分子）の構造'!N$53),'実質公債費比率（分子）の構造'!N$53,NA())</f>
        <v>193</v>
      </c>
      <c r="M50" s="136" t="e">
        <f>NA()</f>
        <v>#N/A</v>
      </c>
      <c r="N50" s="136" t="e">
        <f>NA()</f>
        <v>#N/A</v>
      </c>
      <c r="O50" s="136">
        <f>IF(ISNUMBER('実質公債費比率（分子）の構造'!O$53),'実質公債費比率（分子）の構造'!O$53,NA())</f>
        <v>155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6516</v>
      </c>
      <c r="E56" s="135"/>
      <c r="F56" s="135"/>
      <c r="G56" s="135">
        <f>'将来負担比率（分子）の構造'!J$51</f>
        <v>6109</v>
      </c>
      <c r="H56" s="135"/>
      <c r="I56" s="135"/>
      <c r="J56" s="135">
        <f>'将来負担比率（分子）の構造'!K$51</f>
        <v>5760</v>
      </c>
      <c r="K56" s="135"/>
      <c r="L56" s="135"/>
      <c r="M56" s="135">
        <f>'将来負担比率（分子）の構造'!L$51</f>
        <v>5508</v>
      </c>
      <c r="N56" s="135"/>
      <c r="O56" s="135"/>
      <c r="P56" s="135">
        <f>'将来負担比率（分子）の構造'!M$51</f>
        <v>5609</v>
      </c>
    </row>
    <row r="57" spans="1:16">
      <c r="A57" s="135" t="s">
        <v>35</v>
      </c>
      <c r="B57" s="135"/>
      <c r="C57" s="135"/>
      <c r="D57" s="135">
        <f>'将来負担比率（分子）の構造'!I$50</f>
        <v>266</v>
      </c>
      <c r="E57" s="135"/>
      <c r="F57" s="135"/>
      <c r="G57" s="135">
        <f>'将来負担比率（分子）の構造'!J$50</f>
        <v>247</v>
      </c>
      <c r="H57" s="135"/>
      <c r="I57" s="135"/>
      <c r="J57" s="135">
        <f>'将来負担比率（分子）の構造'!K$50</f>
        <v>229</v>
      </c>
      <c r="K57" s="135"/>
      <c r="L57" s="135"/>
      <c r="M57" s="135">
        <f>'将来負担比率（分子）の構造'!L$50</f>
        <v>210</v>
      </c>
      <c r="N57" s="135"/>
      <c r="O57" s="135"/>
      <c r="P57" s="135">
        <f>'将来負担比率（分子）の構造'!M$50</f>
        <v>192</v>
      </c>
    </row>
    <row r="58" spans="1:16">
      <c r="A58" s="135" t="s">
        <v>34</v>
      </c>
      <c r="B58" s="135"/>
      <c r="C58" s="135"/>
      <c r="D58" s="135">
        <f>'将来負担比率（分子）の構造'!I$49</f>
        <v>5179</v>
      </c>
      <c r="E58" s="135"/>
      <c r="F58" s="135"/>
      <c r="G58" s="135">
        <f>'将来負担比率（分子）の構造'!J$49</f>
        <v>5197</v>
      </c>
      <c r="H58" s="135"/>
      <c r="I58" s="135"/>
      <c r="J58" s="135">
        <f>'将来負担比率（分子）の構造'!K$49</f>
        <v>5205</v>
      </c>
      <c r="K58" s="135"/>
      <c r="L58" s="135"/>
      <c r="M58" s="135">
        <f>'将来負担比率（分子）の構造'!L$49</f>
        <v>5475</v>
      </c>
      <c r="N58" s="135"/>
      <c r="O58" s="135"/>
      <c r="P58" s="135">
        <f>'将来負担比率（分子）の構造'!M$49</f>
        <v>5444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622</v>
      </c>
      <c r="C62" s="135"/>
      <c r="D62" s="135"/>
      <c r="E62" s="135">
        <f>'将来負担比率（分子）の構造'!J$45</f>
        <v>551</v>
      </c>
      <c r="F62" s="135"/>
      <c r="G62" s="135"/>
      <c r="H62" s="135">
        <f>'将来負担比率（分子）の構造'!K$45</f>
        <v>524</v>
      </c>
      <c r="I62" s="135"/>
      <c r="J62" s="135"/>
      <c r="K62" s="135">
        <f>'将来負担比率（分子）の構造'!L$45</f>
        <v>328</v>
      </c>
      <c r="L62" s="135"/>
      <c r="M62" s="135"/>
      <c r="N62" s="135">
        <f>'将来負担比率（分子）の構造'!M$45</f>
        <v>297</v>
      </c>
      <c r="O62" s="135"/>
      <c r="P62" s="135"/>
    </row>
    <row r="63" spans="1:16">
      <c r="A63" s="135" t="s">
        <v>28</v>
      </c>
      <c r="B63" s="135">
        <f>'将来負担比率（分子）の構造'!I$44</f>
        <v>91</v>
      </c>
      <c r="C63" s="135"/>
      <c r="D63" s="135"/>
      <c r="E63" s="135">
        <f>'将来負担比率（分子）の構造'!J$44</f>
        <v>46</v>
      </c>
      <c r="F63" s="135"/>
      <c r="G63" s="135"/>
      <c r="H63" s="135">
        <f>'将来負担比率（分子）の構造'!K$44</f>
        <v>19</v>
      </c>
      <c r="I63" s="135"/>
      <c r="J63" s="135"/>
      <c r="K63" s="135" t="str">
        <f>'将来負担比率（分子）の構造'!L$44</f>
        <v>-</v>
      </c>
      <c r="L63" s="135"/>
      <c r="M63" s="135"/>
      <c r="N63" s="135">
        <f>'将来負担比率（分子）の構造'!M$44</f>
        <v>52</v>
      </c>
      <c r="O63" s="135"/>
      <c r="P63" s="135"/>
    </row>
    <row r="64" spans="1:16">
      <c r="A64" s="135" t="s">
        <v>27</v>
      </c>
      <c r="B64" s="135">
        <f>'将来負担比率（分子）の構造'!I$43</f>
        <v>1424</v>
      </c>
      <c r="C64" s="135"/>
      <c r="D64" s="135"/>
      <c r="E64" s="135">
        <f>'将来負担比率（分子）の構造'!J$43</f>
        <v>1340</v>
      </c>
      <c r="F64" s="135"/>
      <c r="G64" s="135"/>
      <c r="H64" s="135">
        <f>'将来負担比率（分子）の構造'!K$43</f>
        <v>1254</v>
      </c>
      <c r="I64" s="135"/>
      <c r="J64" s="135"/>
      <c r="K64" s="135">
        <f>'将来負担比率（分子）の構造'!L$43</f>
        <v>1237</v>
      </c>
      <c r="L64" s="135"/>
      <c r="M64" s="135"/>
      <c r="N64" s="135">
        <f>'将来負担比率（分子）の構造'!M$43</f>
        <v>1140</v>
      </c>
      <c r="O64" s="135"/>
      <c r="P64" s="135"/>
    </row>
    <row r="65" spans="1:16">
      <c r="A65" s="135" t="s">
        <v>26</v>
      </c>
      <c r="B65" s="135">
        <f>'将来負担比率（分子）の構造'!I$42</f>
        <v>22</v>
      </c>
      <c r="C65" s="135"/>
      <c r="D65" s="135"/>
      <c r="E65" s="135">
        <f>'将来負担比率（分子）の構造'!J$42</f>
        <v>10</v>
      </c>
      <c r="F65" s="135"/>
      <c r="G65" s="135"/>
      <c r="H65" s="135">
        <f>'将来負担比率（分子）の構造'!K$42</f>
        <v>8</v>
      </c>
      <c r="I65" s="135"/>
      <c r="J65" s="135"/>
      <c r="K65" s="135">
        <f>'将来負担比率（分子）の構造'!L$42</f>
        <v>5</v>
      </c>
      <c r="L65" s="135"/>
      <c r="M65" s="135"/>
      <c r="N65" s="135">
        <f>'将来負担比率（分子）の構造'!M$42</f>
        <v>3</v>
      </c>
      <c r="O65" s="135"/>
      <c r="P65" s="135"/>
    </row>
    <row r="66" spans="1:16">
      <c r="A66" s="135" t="s">
        <v>25</v>
      </c>
      <c r="B66" s="135">
        <f>'将来負担比率（分子）の構造'!I$41</f>
        <v>7620</v>
      </c>
      <c r="C66" s="135"/>
      <c r="D66" s="135"/>
      <c r="E66" s="135">
        <f>'将来負担比率（分子）の構造'!J$41</f>
        <v>7285</v>
      </c>
      <c r="F66" s="135"/>
      <c r="G66" s="135"/>
      <c r="H66" s="135">
        <f>'将来負担比率（分子）の構造'!K$41</f>
        <v>6965</v>
      </c>
      <c r="I66" s="135"/>
      <c r="J66" s="135"/>
      <c r="K66" s="135">
        <f>'将来負担比率（分子）の構造'!L$41</f>
        <v>6644</v>
      </c>
      <c r="L66" s="135"/>
      <c r="M66" s="135"/>
      <c r="N66" s="135">
        <f>'将来負担比率（分子）の構造'!M$41</f>
        <v>6520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1</cp:lastModifiedBy>
  <cp:lastPrinted>2016-04-13T10:18:20Z</cp:lastPrinted>
  <dcterms:created xsi:type="dcterms:W3CDTF">2016-02-15T00:29:00Z</dcterms:created>
  <dcterms:modified xsi:type="dcterms:W3CDTF">2016-04-22T02:33:46Z</dcterms:modified>
  <cp:category/>
</cp:coreProperties>
</file>