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192.168.47.28\zaisei\■財政資料\■財政状況資料集（財政分析表）\R2年度分\●報告_221004\"/>
    </mc:Choice>
  </mc:AlternateContent>
  <xr:revisionPtr revIDLastSave="0" documentId="13_ncr:1_{88905432-C9CB-48D7-A1A8-ABF471084E89}"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C36" i="10"/>
  <c r="CO35" i="10"/>
  <c r="AM35" i="10"/>
  <c r="C35" i="10"/>
  <c r="CO34" i="10"/>
  <c r="BW34" i="10"/>
  <c r="BW35" i="10" s="1"/>
  <c r="BW36" i="10" s="1"/>
  <c r="U34" i="10"/>
  <c r="U35" i="10" s="1"/>
  <c r="C34" i="10"/>
  <c r="AM34" i="10" l="1"/>
  <c r="U36" i="10"/>
  <c r="U37"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<sst xmlns="http://schemas.openxmlformats.org/spreadsheetml/2006/main" count="1111" uniqueCount="597">
  <si>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</si>
  <si>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</si>
  <si>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</si>
  <si>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</si>
  <si>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</si>
  <si>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</si>
  <si>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</si>
  <si>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</si>
  <si>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</si>
  <si>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</si>
  <si>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</si>
  <si>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</si>
  <si>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</si>
  <si>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</si>
  <si>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</si>
  <si>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</si>
  <si>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</si>
  <si>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</si>
  <si>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</si>
  <si>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</si>
  <si>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</si>
  <si>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</si>
  <si>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</si>
  <si>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</si>
  <si>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</si>
  <si>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</si>
  <si>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</si>
  <si>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</si>
  <si>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</si>
  <si>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</si>
  <si>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</si>
  <si>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</si>
  <si>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</si>
  <si>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</si>
  <si>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</si>
  <si>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</si>
  <si>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</si>
  <si>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</si>
  <si>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</si>
  <si>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</si>
  <si>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</si>
  <si>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</si>
  <si>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</si>
  <si>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</si>
  <si>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</si>
  <si>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</si>
  <si>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</si>
  <si>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</si>
  <si>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</si>
  <si>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</si>
  <si>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</si>
  <si>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</si>
  <si>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</si>
  <si>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</si>
  <si>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</si>
  <si>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</si>
  <si>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</si>
  <si>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</si>
  <si>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</si>
  <si>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</si>
  <si>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</si>
  <si>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</si>
  <si>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</si>
  <si>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</si>
  <si>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</si>
  <si>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</si>
  <si>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</si>
  <si>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</si>
  <si>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</si>
  <si>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</si>
  <si>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</si>
  <si>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</si>
  <si>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</si>
  <si>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</si>
  <si>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</si>
  <si>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</si>
  <si>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</si>
  <si>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</si>
  <si>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</si>
  <si>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</si>
  <si>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</si>
  <si>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</si>
  <si>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</si>
  <si>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</si>
  <si>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</si>
  <si>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</si>
  <si>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</si>
  <si>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</si>
  <si>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</si>
  <si>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</si>
  <si>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</si>
  <si>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</si>
  <si>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</si>
  <si>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</si>
  <si>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</si>
  <si>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</si>
  <si>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</si>
  <si>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</si>
  <si>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士幌町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</si>
  <si>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</si>
  <si>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</si>
  <si>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</si>
  <si>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</si>
  <si>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</si>
  <si>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</si>
  <si>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</si>
  <si>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</si>
  <si>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</si>
  <si>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</si>
  <si>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</si>
  <si>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</si>
  <si>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</si>
  <si>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</si>
  <si>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</si>
  <si>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</si>
  <si>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</si>
  <si>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</si>
  <si>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</si>
  <si>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</si>
  <si>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</si>
  <si>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</si>
  <si>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</si>
  <si>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</si>
  <si>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</si>
  <si>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</si>
  <si>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</si>
  <si>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</si>
  <si>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</si>
  <si>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</si>
  <si>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</si>
  <si>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</si>
  <si>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</si>
  <si>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</si>
  <si>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</si>
  <si>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</si>
  <si>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</si>
  <si>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</si>
  <si>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</si>
  <si>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</si>
  <si>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</si>
  <si>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</si>
  <si>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</si>
  <si>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</si>
  <si>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</si>
  <si>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</si>
  <si>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</si>
  <si>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</si>
  <si>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</si>
  <si>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</si>
  <si>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</si>
  <si>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</si>
  <si>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</si>
  <si>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</si>
  <si>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</si>
  <si>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</si>
  <si>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</si>
  <si>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</si>
  <si>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</si>
  <si>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</si>
  <si>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</si>
  <si>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</si>
  <si>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</si>
  <si>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</si>
  <si>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</si>
  <si>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</si>
  <si>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</si>
  <si>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</si>
  <si>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</si>
  <si>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</si>
  <si>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</si>
  <si>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</si>
  <si>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</si>
  <si>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</si>
  <si>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</si>
  <si>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</si>
  <si>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</si>
  <si>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</si>
  <si>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</si>
  <si>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</si>
  <si>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</si>
  <si>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</si>
  <si>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</si>
  <si>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</si>
  <si>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</si>
  <si>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</si>
  <si>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</si>
  <si>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</si>
  <si>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</si>
  <si>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</si>
  <si>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</si>
  <si>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</si>
  <si>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</si>
  <si>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</si>
  <si>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</si>
  <si>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</si>
  <si>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</si>
  <si>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</si>
  <si>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</si>
  <si>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</si>
  <si>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</si>
  <si>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</si>
  <si>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</si>
  <si>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</si>
  <si>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</si>
  <si>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</si>
  <si>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</si>
  <si>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</si>
  <si>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</si>
  <si>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</si>
  <si>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</si>
  <si>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</si>
  <si>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北海道士幌町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</si>
  <si>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</si>
  <si>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</si>
  <si>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</si>
  <si>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</si>
  <si>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</si>
  <si>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</si>
  <si>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</si>
  <si>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</si>
  <si>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</si>
  <si>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</si>
  <si>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</si>
  <si>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</si>
  <si>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</si>
  <si>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</si>
  <si>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</si>
  <si>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</si>
  <si>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</si>
  <si>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</si>
  <si>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</si>
  <si>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</si>
  <si>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</si>
  <si>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</si>
  <si>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</si>
  <si>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</si>
  <si>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</si>
  <si>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</si>
  <si>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</si>
  <si>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</si>
  <si>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</si>
  <si>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</si>
  <si>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</si>
  <si>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</si>
  <si>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</si>
  <si>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</si>
  <si>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</si>
  <si>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</si>
  <si>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</si>
  <si>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</si>
  <si>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</si>
  <si>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</si>
  <si>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</si>
  <si>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</si>
  <si>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</si>
  <si>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</si>
  <si>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</si>
  <si>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</si>
  <si>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</si>
  <si>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</si>
  <si>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</si>
  <si>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</si>
  <si>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</si>
  <si>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</si>
  <si>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</si>
  <si>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</si>
  <si>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</si>
  <si>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</si>
  <si>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</si>
  <si>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</si>
  <si>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</si>
  <si>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</si>
  <si>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</si>
  <si>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</si>
  <si>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</si>
  <si>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</si>
  <si>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</si>
  <si>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</si>
  <si>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</si>
  <si>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</si>
  <si>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</si>
  <si>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</si>
  <si>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</si>
  <si>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</si>
  <si>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</si>
  <si>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</si>
  <si>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</si>
  <si>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</si>
  <si>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</si>
  <si>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</si>
  <si>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</si>
  <si>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</si>
  <si>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</si>
  <si>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</si>
  <si>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</si>
  <si>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</si>
  <si>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</si>
  <si>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</si>
  <si>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</si>
  <si>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</si>
  <si>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</si>
  <si>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</si>
  <si>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</si>
  <si>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</si>
  <si>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</si>
  <si>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</si>
  <si>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</si>
  <si>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</si>
  <si>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</si>
  <si>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</si>
  <si>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</si>
  <si>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</si>
  <si>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</si>
  <si>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</si>
  <si>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</si>
  <si>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</si>
  <si>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</si>
  <si>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</si>
  <si>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</si>
  <si>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</si>
  <si>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</si>
  <si>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</si>
  <si>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</si>
  <si>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</si>
  <si>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</si>
  <si>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</si>
  <si>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</si>
  <si>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</si>
  <si>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</si>
  <si>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</si>
  <si>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</si>
  <si>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</si>
  <si>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</si>
  <si>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</si>
  <si>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</si>
  <si>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</si>
  <si>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</si>
  <si>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</si>
  <si>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</si>
  <si>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</si>
  <si>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下水道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</si>
  <si>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</si>
  <si>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</si>
  <si>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</si>
  <si>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</si>
  <si>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</si>
  <si>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</si>
  <si>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</si>
  <si>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</si>
  <si>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</si>
  <si>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</si>
  <si>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</si>
  <si>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</si>
  <si>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</si>
  <si>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</si>
  <si>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</si>
  <si>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</si>
  <si>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</si>
  <si>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</si>
  <si>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</si>
  <si>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</si>
  <si>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</si>
  <si>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</si>
  <si>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</si>
  <si>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</si>
  <si>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北海道士幌町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</si>
  <si>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</si>
  <si>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</si>
  <si>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</si>
  <si>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</si>
  <si>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</si>
  <si>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</si>
  <si>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</si>
  <si>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</si>
  <si>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</si>
  <si>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</si>
  <si>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</si>
  <si>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</si>
  <si>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</si>
  <si>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</si>
  <si>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</si>
  <si>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</si>
  <si>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</si>
  <si>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</si>
  <si>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</si>
  <si>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</si>
  <si>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</si>
  <si>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</si>
  <si>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</si>
  <si>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</si>
  <si>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</si>
  <si>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</si>
  <si>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</si>
  <si>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</si>
  <si>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</si>
  <si>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</si>
  <si>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</si>
  <si>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</si>
  <si>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</si>
  <si>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</si>
  <si>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</si>
  <si>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</si>
  <si>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</si>
  <si>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</si>
  <si>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国民健康保険病院事業会計</t>
    <phoneticPr fontId="5"/>
  </si>
  <si>
    <t>法適用企業</t>
    <phoneticPr fontId="5"/>
  </si>
  <si>
    <t>簡易水道事業特別会計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</si>
  <si>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</si>
  <si>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</si>
  <si>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</si>
  <si>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</si>
  <si>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</si>
  <si>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</si>
  <si>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</si>
  <si>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</si>
  <si>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</si>
  <si>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</si>
  <si>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</si>
  <si>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</si>
  <si>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</si>
  <si>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</si>
  <si>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</si>
  <si>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</si>
  <si>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</si>
  <si>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</si>
  <si>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</si>
  <si>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</si>
  <si>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</si>
  <si>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</si>
  <si>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</si>
  <si>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</si>
  <si>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</si>
  <si>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</si>
  <si>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</si>
  <si>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</si>
  <si>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</si>
  <si>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</si>
  <si>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</si>
  <si>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</si>
  <si>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</si>
  <si>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</si>
  <si>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</si>
  <si>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</si>
  <si>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</si>
  <si>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</si>
  <si>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</si>
  <si>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</si>
  <si>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</si>
  <si>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</si>
  <si>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</si>
  <si>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</si>
  <si>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</si>
  <si>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</si>
  <si>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</si>
  <si>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</si>
  <si>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</si>
  <si>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</si>
  <si>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</si>
  <si>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</si>
  <si>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</si>
  <si>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</si>
  <si>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</si>
  <si>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</si>
  <si>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</si>
  <si>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</si>
  <si>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</si>
  <si>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</si>
  <si>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</si>
  <si>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</si>
  <si>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</si>
  <si>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</si>
  <si>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</si>
  <si>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</si>
  <si>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</si>
  <si>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</si>
  <si>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</si>
  <si>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</si>
  <si>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</si>
  <si>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</si>
  <si>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</si>
  <si>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</si>
  <si>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</si>
  <si>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</si>
  <si>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</si>
  <si>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</si>
  <si>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</si>
  <si>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</si>
  <si>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</si>
  <si>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</si>
  <si>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</si>
  <si>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</si>
  <si>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</si>
  <si>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</si>
  <si>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</si>
  <si>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</si>
  <si>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</si>
  <si>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</si>
  <si>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</si>
  <si>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</si>
  <si>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</si>
  <si>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</si>
  <si>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</si>
  <si>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</si>
  <si>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</si>
  <si>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</si>
  <si>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</si>
  <si>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</si>
  <si>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</si>
  <si>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</si>
  <si>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</si>
  <si>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</si>
  <si>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</si>
  <si>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</si>
  <si>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</si>
  <si>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</si>
  <si>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</si>
  <si>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</si>
  <si>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</si>
  <si>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</si>
  <si>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</si>
  <si>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</si>
  <si>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</si>
  <si>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</si>
  <si>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</si>
  <si>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</si>
  <si>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</si>
  <si>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</si>
  <si>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</si>
  <si>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</si>
  <si>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</si>
  <si>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</si>
  <si>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</si>
  <si>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</si>
  <si>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</si>
  <si>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</si>
  <si>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</si>
  <si>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</si>
  <si>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</si>
  <si>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</si>
  <si>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</si>
  <si>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</si>
  <si>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</si>
  <si>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</si>
  <si>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</si>
  <si>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</si>
  <si>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</si>
  <si>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</si>
  <si>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</si>
  <si>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</si>
  <si>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</si>
  <si>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</si>
  <si>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</si>
  <si>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</si>
  <si>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</si>
  <si>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</si>
  <si>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6.09</t>
  </si>
  <si>
    <t>▲ 3.64</t>
  </si>
  <si>
    <t>▲ 0.91</t>
  </si>
  <si>
    <t>一般会計</t>
  </si>
  <si>
    <t>国民健康保険病院事業会計</t>
  </si>
  <si>
    <t>簡易水道事業特別会計</t>
  </si>
  <si>
    <t>介護保険事業特別会計</t>
  </si>
  <si>
    <t>介護サービス事業特別会計</t>
  </si>
  <si>
    <t>公共下水道事業特別会計</t>
  </si>
  <si>
    <t>後期高齢者医療事業特別会計</t>
  </si>
  <si>
    <t>国民健康保険事業特別会計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</si>
  <si>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</si>
  <si>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</si>
  <si>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</si>
  <si>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</si>
  <si>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</si>
  <si>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</si>
  <si>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</si>
  <si>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</si>
  <si>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農業振興基金</t>
    <rPh sb="0" eb="2">
      <t>ノウギョウ</t>
    </rPh>
    <rPh sb="2" eb="4">
      <t>シンコウ</t>
    </rPh>
    <rPh sb="4" eb="6">
      <t>キキン</t>
    </rPh>
    <phoneticPr fontId="5"/>
  </si>
  <si>
    <t>愛のまち建設基金</t>
    <rPh sb="0" eb="1">
      <t>アイ</t>
    </rPh>
    <rPh sb="4" eb="6">
      <t>ケンセツ</t>
    </rPh>
    <rPh sb="6" eb="8">
      <t>キキン</t>
    </rPh>
    <phoneticPr fontId="5"/>
  </si>
  <si>
    <t>酪農振興基金</t>
    <rPh sb="0" eb="2">
      <t>ラクノウ</t>
    </rPh>
    <rPh sb="2" eb="4">
      <t>シンコウ</t>
    </rPh>
    <rPh sb="4" eb="6">
      <t>キキン</t>
    </rPh>
    <phoneticPr fontId="5"/>
  </si>
  <si>
    <t>農地利用集積円滑化事業基金</t>
    <rPh sb="0" eb="2">
      <t>ノウチ</t>
    </rPh>
    <rPh sb="2" eb="4">
      <t>リヨウ</t>
    </rPh>
    <rPh sb="4" eb="6">
      <t>シュウセキ</t>
    </rPh>
    <rPh sb="6" eb="9">
      <t>エンカツカ</t>
    </rPh>
    <rPh sb="9" eb="11">
      <t>ジギョウ</t>
    </rPh>
    <rPh sb="11" eb="13">
      <t>キキン</t>
    </rPh>
    <phoneticPr fontId="5"/>
  </si>
  <si>
    <t>地域福祉基金</t>
    <rPh sb="0" eb="2">
      <t>チイキ</t>
    </rPh>
    <rPh sb="2" eb="4">
      <t>フクシ</t>
    </rPh>
    <rPh sb="4" eb="6">
      <t>キキン</t>
    </rPh>
    <phoneticPr fontId="5"/>
  </si>
  <si>
    <t>-</t>
    <phoneticPr fontId="2"/>
  </si>
  <si>
    <t>十勝圏複合事務組合</t>
    <rPh sb="0" eb="3">
      <t>トカチケン</t>
    </rPh>
    <rPh sb="3" eb="5">
      <t>フクゴウ</t>
    </rPh>
    <rPh sb="5" eb="9">
      <t>ジムクミアイ</t>
    </rPh>
    <phoneticPr fontId="2"/>
  </si>
  <si>
    <t>とかち広域消防事務組合</t>
    <rPh sb="3" eb="5">
      <t>コウイキ</t>
    </rPh>
    <rPh sb="5" eb="7">
      <t>ショウボウ</t>
    </rPh>
    <rPh sb="7" eb="11">
      <t>ジムクミアイ</t>
    </rPh>
    <phoneticPr fontId="2"/>
  </si>
  <si>
    <t>北十勝2町環境衛生処理組合</t>
    <rPh sb="0" eb="1">
      <t>キタ</t>
    </rPh>
    <rPh sb="1" eb="3">
      <t>トカチ</t>
    </rPh>
    <rPh sb="4" eb="5">
      <t>マチ</t>
    </rPh>
    <rPh sb="5" eb="9">
      <t>カンキョウエイセイ</t>
    </rPh>
    <rPh sb="9" eb="11">
      <t>ショリ</t>
    </rPh>
    <rPh sb="11" eb="13">
      <t>クミアイ</t>
    </rPh>
    <phoneticPr fontId="2"/>
  </si>
  <si>
    <t>ベリオーレ</t>
    <phoneticPr fontId="2"/>
  </si>
  <si>
    <t>CheerS</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</si>
  <si>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</si>
  <si>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</si>
  <si>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</si>
  <si>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</si>
  <si>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</si>
  <si>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</si>
  <si>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</si>
  <si>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</si>
  <si>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</si>
  <si>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</si>
  <si>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額よりも充当可能財源等が多い状況となっており将来負担比率は低推移の状況である。有形固定資産減価償却率は類似団体と同程度の水準ではあるものの、一部施設では大規模改修時期を経過し、建て替えを控えている。今後の維持・更新に向けた計画的対応が必要となってくるが、財政の健全化と合わせて将来的な負担が少しでも軽減されるような財源の確保を図るとともに、計画的な維持改修に努める。</t>
    <phoneticPr fontId="5"/>
  </si>
  <si>
    <t>　実質公債費比率は、類似団体と比較して低い水準にある。将来負担比率については、充当可能財源のうち充当可能基金が一定の水準を維持しており、当面、将来負担額よりも充当可能財源等が多い状況が続くものと想定され、実質公債費比率については、元利償還金（公債費）が若干の増加傾向となる見込みである。
　今後においては、引き続き義務的経費の削減を中心とする行財政改革を着実に進める一方、新規事業の実施にあたっては適切な財源確保を図るとともに、起債依存型の事業実施の見直しなどを通じ、引き続き実質公債費比率の水準抑制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</si>
</sst>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Font="1" applyAlignment="1" applyProtection="1">
      <alignment horizontal="left" vertical="center" wrapText="1"/>
      <protection hidden="1"/>
    </xf>
    <xf numFmtId="186" fontId="20" fillId="0" borderId="0" xfId="8" applyNumberFormat="1" applyFont="1" applyAlignment="1" applyProtection="1">
      <alignment horizontal="center" vertical="center" shrinkToFit="1"/>
      <protection hidden="1"/>
    </xf>
    <xf numFmtId="0" fontId="20" fillId="0" borderId="0" xfId="8" applyFont="1" applyAlignment="1" applyProtection="1">
      <alignment horizontal="center" vertical="center" shrinkToFi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48"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279BEBA-9CD0-4E81-9E67-F879F06C5EB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3670-4807-B3CC-109A8491D3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253896</c:v>
                </c:pt>
                <c:pt idx="1">
                  <c:v>543948</c:v>
                </c:pt>
                <c:pt idx="2">
                  <c:v>248748</c:v>
                </c:pt>
                <c:pt idx="3">
                  <c:v>215997</c:v>
                </c:pt>
                <c:pt idx="4">
                  <c:v>207113</c:v>
                </c:pt>
              </c:numCache>
            </c:numRef>
          </c:val>
          <c:smooth val="0"/>
          <c:extLst>
            <c:ext xmlns:c16="http://schemas.microsoft.com/office/drawing/2014/chart" uri="{C3380CC4-5D6E-409C-BE32-E72D297353CC}">
              <c16:uniqueId val="{00000001-3670-4807-B3CC-109A8491D3B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5.52</c:v>
                </c:pt>
                <c:pt idx="1">
                  <c:v>3.42</c:v>
                </c:pt>
                <c:pt idx="2">
                  <c:v>4.47</c:v>
                </c:pt>
                <c:pt idx="3">
                  <c:v>3.56</c:v>
                </c:pt>
                <c:pt idx="4">
                  <c:v>5.32</c:v>
                </c:pt>
              </c:numCache>
            </c:numRef>
          </c:val>
          <c:extLst>
            <c:ext xmlns:c16="http://schemas.microsoft.com/office/drawing/2014/chart" uri="{C3380CC4-5D6E-409C-BE32-E72D297353CC}">
              <c16:uniqueId val="{00000000-AA0C-4DEC-B3E8-E037F52DD7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24.39</c:v>
                </c:pt>
                <c:pt idx="1">
                  <c:v>20.73</c:v>
                </c:pt>
                <c:pt idx="2">
                  <c:v>16.260000000000002</c:v>
                </c:pt>
                <c:pt idx="3">
                  <c:v>16.29</c:v>
                </c:pt>
                <c:pt idx="4">
                  <c:v>19.41</c:v>
                </c:pt>
              </c:numCache>
            </c:numRef>
          </c:val>
          <c:extLst>
            <c:ext xmlns:c16="http://schemas.microsoft.com/office/drawing/2014/chart" uri="{C3380CC4-5D6E-409C-BE32-E72D297353CC}">
              <c16:uniqueId val="{00000001-AA0C-4DEC-B3E8-E037F52DD7E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3.25</c:v>
                </c:pt>
                <c:pt idx="1">
                  <c:v>-6.09</c:v>
                </c:pt>
                <c:pt idx="2">
                  <c:v>-3.64</c:v>
                </c:pt>
                <c:pt idx="3">
                  <c:v>-0.91</c:v>
                </c:pt>
                <c:pt idx="4">
                  <c:v>5.26</c:v>
                </c:pt>
              </c:numCache>
            </c:numRef>
          </c:val>
          <c:smooth val="0"/>
          <c:extLst>
            <c:ext xmlns:c16="http://schemas.microsoft.com/office/drawing/2014/chart" uri="{C3380CC4-5D6E-409C-BE32-E72D297353CC}">
              <c16:uniqueId val="{00000002-AA0C-4DEC-B3E8-E037F52DD7E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1.97</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9F9-4DCA-B6CF-478889A876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9F9-4DCA-B6CF-478889A876C6}"/>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0.15</c:v>
                </c:pt>
                <c:pt idx="4">
                  <c:v>#N/A</c:v>
                </c:pt>
                <c:pt idx="5">
                  <c:v>0.06</c:v>
                </c:pt>
                <c:pt idx="6">
                  <c:v>#N/A</c:v>
                </c:pt>
                <c:pt idx="7">
                  <c:v>0.09</c:v>
                </c:pt>
                <c:pt idx="8">
                  <c:v>#N/A</c:v>
                </c:pt>
                <c:pt idx="9">
                  <c:v>0.04</c:v>
                </c:pt>
              </c:numCache>
            </c:numRef>
          </c:val>
          <c:extLst>
            <c:ext xmlns:c16="http://schemas.microsoft.com/office/drawing/2014/chart" uri="{C3380CC4-5D6E-409C-BE32-E72D297353CC}">
              <c16:uniqueId val="{00000002-B9F9-4DCA-B6CF-478889A876C6}"/>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3-B9F9-4DCA-B6CF-478889A876C6}"/>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0.28999999999999998</c:v>
                </c:pt>
                <c:pt idx="2">
                  <c:v>#N/A</c:v>
                </c:pt>
                <c:pt idx="3">
                  <c:v>0.27</c:v>
                </c:pt>
                <c:pt idx="4">
                  <c:v>#N/A</c:v>
                </c:pt>
                <c:pt idx="5">
                  <c:v>0.33</c:v>
                </c:pt>
                <c:pt idx="6">
                  <c:v>#N/A</c:v>
                </c:pt>
                <c:pt idx="7">
                  <c:v>0.37</c:v>
                </c:pt>
                <c:pt idx="8">
                  <c:v>#N/A</c:v>
                </c:pt>
                <c:pt idx="9">
                  <c:v>0.14000000000000001</c:v>
                </c:pt>
              </c:numCache>
            </c:numRef>
          </c:val>
          <c:extLst>
            <c:ext xmlns:c16="http://schemas.microsoft.com/office/drawing/2014/chart" uri="{C3380CC4-5D6E-409C-BE32-E72D297353CC}">
              <c16:uniqueId val="{00000004-B9F9-4DCA-B6CF-478889A876C6}"/>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0.18</c:v>
                </c:pt>
                <c:pt idx="2">
                  <c:v>#N/A</c:v>
                </c:pt>
                <c:pt idx="3">
                  <c:v>0.17</c:v>
                </c:pt>
                <c:pt idx="4">
                  <c:v>#N/A</c:v>
                </c:pt>
                <c:pt idx="5">
                  <c:v>0.09</c:v>
                </c:pt>
                <c:pt idx="6">
                  <c:v>#N/A</c:v>
                </c:pt>
                <c:pt idx="7">
                  <c:v>0.23</c:v>
                </c:pt>
                <c:pt idx="8">
                  <c:v>#N/A</c:v>
                </c:pt>
                <c:pt idx="9">
                  <c:v>0.23</c:v>
                </c:pt>
              </c:numCache>
            </c:numRef>
          </c:val>
          <c:extLst>
            <c:ext xmlns:c16="http://schemas.microsoft.com/office/drawing/2014/chart" uri="{C3380CC4-5D6E-409C-BE32-E72D297353CC}">
              <c16:uniqueId val="{00000005-B9F9-4DCA-B6CF-478889A876C6}"/>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0.28999999999999998</c:v>
                </c:pt>
                <c:pt idx="2">
                  <c:v>#N/A</c:v>
                </c:pt>
                <c:pt idx="3">
                  <c:v>0.45</c:v>
                </c:pt>
                <c:pt idx="4">
                  <c:v>#N/A</c:v>
                </c:pt>
                <c:pt idx="5">
                  <c:v>0.32</c:v>
                </c:pt>
                <c:pt idx="6">
                  <c:v>#N/A</c:v>
                </c:pt>
                <c:pt idx="7">
                  <c:v>0.24</c:v>
                </c:pt>
                <c:pt idx="8">
                  <c:v>#N/A</c:v>
                </c:pt>
                <c:pt idx="9">
                  <c:v>0.52</c:v>
                </c:pt>
              </c:numCache>
            </c:numRef>
          </c:val>
          <c:extLst>
            <c:ext xmlns:c16="http://schemas.microsoft.com/office/drawing/2014/chart" uri="{C3380CC4-5D6E-409C-BE32-E72D297353CC}">
              <c16:uniqueId val="{00000006-B9F9-4DCA-B6CF-478889A876C6}"/>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0.54</c:v>
                </c:pt>
                <c:pt idx="2">
                  <c:v>#N/A</c:v>
                </c:pt>
                <c:pt idx="3">
                  <c:v>0.64</c:v>
                </c:pt>
                <c:pt idx="4">
                  <c:v>#N/A</c:v>
                </c:pt>
                <c:pt idx="5">
                  <c:v>4.08</c:v>
                </c:pt>
                <c:pt idx="6">
                  <c:v>#N/A</c:v>
                </c:pt>
                <c:pt idx="7">
                  <c:v>0.76</c:v>
                </c:pt>
                <c:pt idx="8">
                  <c:v>#N/A</c:v>
                </c:pt>
                <c:pt idx="9">
                  <c:v>0.6</c:v>
                </c:pt>
              </c:numCache>
            </c:numRef>
          </c:val>
          <c:extLst>
            <c:ext xmlns:c16="http://schemas.microsoft.com/office/drawing/2014/chart" uri="{C3380CC4-5D6E-409C-BE32-E72D297353CC}">
              <c16:uniqueId val="{00000007-B9F9-4DCA-B6CF-478889A876C6}"/>
            </c:ext>
          </c:extLst>
        </c:ser>
        <c:ser>
          <c:idx val="8"/>
          <c:order val="8"/>
          <c:tx>
            <c:strRef>
              <c:f>データシート!$A$35</c:f>
              <c:strCache>
                <c:ptCount val="1"/>
                <c:pt idx="0">
                  <c:v>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3.09</c:v>
                </c:pt>
                <c:pt idx="2">
                  <c:v>#N/A</c:v>
                </c:pt>
                <c:pt idx="3">
                  <c:v>2.83</c:v>
                </c:pt>
                <c:pt idx="4">
                  <c:v>#N/A</c:v>
                </c:pt>
                <c:pt idx="5">
                  <c:v>2.44</c:v>
                </c:pt>
                <c:pt idx="6">
                  <c:v>#N/A</c:v>
                </c:pt>
                <c:pt idx="7">
                  <c:v>2.33</c:v>
                </c:pt>
                <c:pt idx="8">
                  <c:v>#N/A</c:v>
                </c:pt>
                <c:pt idx="9">
                  <c:v>2.96</c:v>
                </c:pt>
              </c:numCache>
            </c:numRef>
          </c:val>
          <c:extLst>
            <c:ext xmlns:c16="http://schemas.microsoft.com/office/drawing/2014/chart" uri="{C3380CC4-5D6E-409C-BE32-E72D297353CC}">
              <c16:uniqueId val="{00000008-B9F9-4DCA-B6CF-478889A876C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5.52</c:v>
                </c:pt>
                <c:pt idx="2">
                  <c:v>#N/A</c:v>
                </c:pt>
                <c:pt idx="3">
                  <c:v>3.42</c:v>
                </c:pt>
                <c:pt idx="4">
                  <c:v>#N/A</c:v>
                </c:pt>
                <c:pt idx="5">
                  <c:v>4.46</c:v>
                </c:pt>
                <c:pt idx="6">
                  <c:v>#N/A</c:v>
                </c:pt>
                <c:pt idx="7">
                  <c:v>3.56</c:v>
                </c:pt>
                <c:pt idx="8">
                  <c:v>#N/A</c:v>
                </c:pt>
                <c:pt idx="9">
                  <c:v>5.31</c:v>
                </c:pt>
              </c:numCache>
            </c:numRef>
          </c:val>
          <c:extLst>
            <c:ext xmlns:c16="http://schemas.microsoft.com/office/drawing/2014/chart" uri="{C3380CC4-5D6E-409C-BE32-E72D297353CC}">
              <c16:uniqueId val="{00000009-B9F9-4DCA-B6CF-478889A876C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662</c:v>
                </c:pt>
                <c:pt idx="5">
                  <c:v>626</c:v>
                </c:pt>
                <c:pt idx="8">
                  <c:v>630</c:v>
                </c:pt>
                <c:pt idx="11">
                  <c:v>604</c:v>
                </c:pt>
                <c:pt idx="14">
                  <c:v>551</c:v>
                </c:pt>
              </c:numCache>
            </c:numRef>
          </c:val>
          <c:extLst>
            <c:ext xmlns:c16="http://schemas.microsoft.com/office/drawing/2014/chart" uri="{C3380CC4-5D6E-409C-BE32-E72D297353CC}">
              <c16:uniqueId val="{00000000-8D5D-473F-8E67-00B5CBE3EF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8D5D-473F-8E67-00B5CBE3EF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c:v>
                </c:pt>
                <c:pt idx="3">
                  <c:v>3</c:v>
                </c:pt>
                <c:pt idx="6">
                  <c:v>3</c:v>
                </c:pt>
                <c:pt idx="9">
                  <c:v>2</c:v>
                </c:pt>
                <c:pt idx="12">
                  <c:v>2</c:v>
                </c:pt>
              </c:numCache>
            </c:numRef>
          </c:val>
          <c:extLst>
            <c:ext xmlns:c16="http://schemas.microsoft.com/office/drawing/2014/chart" uri="{C3380CC4-5D6E-409C-BE32-E72D297353CC}">
              <c16:uniqueId val="{00000002-8D5D-473F-8E67-00B5CBE3EF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2</c:v>
                </c:pt>
              </c:numCache>
            </c:numRef>
          </c:val>
          <c:extLst>
            <c:ext xmlns:c16="http://schemas.microsoft.com/office/drawing/2014/chart" uri="{C3380CC4-5D6E-409C-BE32-E72D297353CC}">
              <c16:uniqueId val="{00000003-8D5D-473F-8E67-00B5CBE3EF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113</c:v>
                </c:pt>
                <c:pt idx="3">
                  <c:v>110</c:v>
                </c:pt>
                <c:pt idx="6">
                  <c:v>85</c:v>
                </c:pt>
                <c:pt idx="9">
                  <c:v>78</c:v>
                </c:pt>
                <c:pt idx="12">
                  <c:v>78</c:v>
                </c:pt>
              </c:numCache>
            </c:numRef>
          </c:val>
          <c:extLst>
            <c:ext xmlns:c16="http://schemas.microsoft.com/office/drawing/2014/chart" uri="{C3380CC4-5D6E-409C-BE32-E72D297353CC}">
              <c16:uniqueId val="{00000004-8D5D-473F-8E67-00B5CBE3EF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5D-473F-8E67-00B5CBE3EF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5D-473F-8E67-00B5CBE3EF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707</c:v>
                </c:pt>
                <c:pt idx="3">
                  <c:v>716</c:v>
                </c:pt>
                <c:pt idx="6">
                  <c:v>754</c:v>
                </c:pt>
                <c:pt idx="9">
                  <c:v>780</c:v>
                </c:pt>
                <c:pt idx="12">
                  <c:v>721</c:v>
                </c:pt>
              </c:numCache>
            </c:numRef>
          </c:val>
          <c:extLst>
            <c:ext xmlns:c16="http://schemas.microsoft.com/office/drawing/2014/chart" uri="{C3380CC4-5D6E-409C-BE32-E72D297353CC}">
              <c16:uniqueId val="{00000007-8D5D-473F-8E67-00B5CBE3EFA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162</c:v>
                </c:pt>
                <c:pt idx="2">
                  <c:v>#N/A</c:v>
                </c:pt>
                <c:pt idx="3">
                  <c:v>#N/A</c:v>
                </c:pt>
                <c:pt idx="4">
                  <c:v>204</c:v>
                </c:pt>
                <c:pt idx="5">
                  <c:v>#N/A</c:v>
                </c:pt>
                <c:pt idx="6">
                  <c:v>#N/A</c:v>
                </c:pt>
                <c:pt idx="7">
                  <c:v>212</c:v>
                </c:pt>
                <c:pt idx="8">
                  <c:v>#N/A</c:v>
                </c:pt>
                <c:pt idx="9">
                  <c:v>#N/A</c:v>
                </c:pt>
                <c:pt idx="10">
                  <c:v>256</c:v>
                </c:pt>
                <c:pt idx="11">
                  <c:v>#N/A</c:v>
                </c:pt>
                <c:pt idx="12">
                  <c:v>#N/A</c:v>
                </c:pt>
                <c:pt idx="13">
                  <c:v>252</c:v>
                </c:pt>
                <c:pt idx="14">
                  <c:v>#N/A</c:v>
                </c:pt>
              </c:numCache>
            </c:numRef>
          </c:val>
          <c:smooth val="0"/>
          <c:extLst>
            <c:ext xmlns:c16="http://schemas.microsoft.com/office/drawing/2014/chart" uri="{C3380CC4-5D6E-409C-BE32-E72D297353CC}">
              <c16:uniqueId val="{00000008-8D5D-473F-8E67-00B5CBE3EFA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5481</c:v>
                </c:pt>
                <c:pt idx="5">
                  <c:v>5387</c:v>
                </c:pt>
                <c:pt idx="8">
                  <c:v>5333</c:v>
                </c:pt>
                <c:pt idx="11">
                  <c:v>5284</c:v>
                </c:pt>
                <c:pt idx="14">
                  <c:v>5092</c:v>
                </c:pt>
              </c:numCache>
            </c:numRef>
          </c:val>
          <c:extLst>
            <c:ext xmlns:c16="http://schemas.microsoft.com/office/drawing/2014/chart" uri="{C3380CC4-5D6E-409C-BE32-E72D297353CC}">
              <c16:uniqueId val="{00000000-E2C4-45B8-86B3-168C218644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155</c:v>
                </c:pt>
                <c:pt idx="5">
                  <c:v>136</c:v>
                </c:pt>
                <c:pt idx="8">
                  <c:v>118</c:v>
                </c:pt>
                <c:pt idx="11">
                  <c:v>102</c:v>
                </c:pt>
                <c:pt idx="14">
                  <c:v>91</c:v>
                </c:pt>
              </c:numCache>
            </c:numRef>
          </c:val>
          <c:extLst>
            <c:ext xmlns:c16="http://schemas.microsoft.com/office/drawing/2014/chart" uri="{C3380CC4-5D6E-409C-BE32-E72D297353CC}">
              <c16:uniqueId val="{00000001-E2C4-45B8-86B3-168C218644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5725</c:v>
                </c:pt>
                <c:pt idx="5">
                  <c:v>5609</c:v>
                </c:pt>
                <c:pt idx="8">
                  <c:v>5426</c:v>
                </c:pt>
                <c:pt idx="11">
                  <c:v>5438</c:v>
                </c:pt>
                <c:pt idx="14">
                  <c:v>5793</c:v>
                </c:pt>
              </c:numCache>
            </c:numRef>
          </c:val>
          <c:extLst>
            <c:ext xmlns:c16="http://schemas.microsoft.com/office/drawing/2014/chart" uri="{C3380CC4-5D6E-409C-BE32-E72D297353CC}">
              <c16:uniqueId val="{00000002-E2C4-45B8-86B3-168C218644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C4-45B8-86B3-168C218644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2C4-45B8-86B3-168C218644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C4-45B8-86B3-168C218644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53</c:v>
                </c:pt>
                <c:pt idx="3">
                  <c:v>1042</c:v>
                </c:pt>
                <c:pt idx="6">
                  <c:v>0</c:v>
                </c:pt>
                <c:pt idx="9">
                  <c:v>0</c:v>
                </c:pt>
                <c:pt idx="12">
                  <c:v>0</c:v>
                </c:pt>
              </c:numCache>
            </c:numRef>
          </c:val>
          <c:extLst>
            <c:ext xmlns:c16="http://schemas.microsoft.com/office/drawing/2014/chart" uri="{C3380CC4-5D6E-409C-BE32-E72D297353CC}">
              <c16:uniqueId val="{00000006-E2C4-45B8-86B3-168C218644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2</c:v>
                </c:pt>
                <c:pt idx="9">
                  <c:v>22</c:v>
                </c:pt>
                <c:pt idx="12">
                  <c:v>18</c:v>
                </c:pt>
              </c:numCache>
            </c:numRef>
          </c:val>
          <c:extLst>
            <c:ext xmlns:c16="http://schemas.microsoft.com/office/drawing/2014/chart" uri="{C3380CC4-5D6E-409C-BE32-E72D297353CC}">
              <c16:uniqueId val="{00000007-E2C4-45B8-86B3-168C218644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1037</c:v>
                </c:pt>
                <c:pt idx="3">
                  <c:v>1156</c:v>
                </c:pt>
                <c:pt idx="6">
                  <c:v>1386</c:v>
                </c:pt>
                <c:pt idx="9">
                  <c:v>1660</c:v>
                </c:pt>
                <c:pt idx="12">
                  <c:v>1923</c:v>
                </c:pt>
              </c:numCache>
            </c:numRef>
          </c:val>
          <c:extLst>
            <c:ext xmlns:c16="http://schemas.microsoft.com/office/drawing/2014/chart" uri="{C3380CC4-5D6E-409C-BE32-E72D297353CC}">
              <c16:uniqueId val="{00000008-E2C4-45B8-86B3-168C218644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2C4-45B8-86B3-168C218644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7431</c:v>
                </c:pt>
                <c:pt idx="3">
                  <c:v>7293</c:v>
                </c:pt>
                <c:pt idx="6">
                  <c:v>7174</c:v>
                </c:pt>
                <c:pt idx="9">
                  <c:v>6860</c:v>
                </c:pt>
                <c:pt idx="12">
                  <c:v>6751</c:v>
                </c:pt>
              </c:numCache>
            </c:numRef>
          </c:val>
          <c:extLst>
            <c:ext xmlns:c16="http://schemas.microsoft.com/office/drawing/2014/chart" uri="{C3380CC4-5D6E-409C-BE32-E72D297353CC}">
              <c16:uniqueId val="{0000000A-E2C4-45B8-86B3-168C2186443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2C4-45B8-86B3-168C2186443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698</c:v>
                </c:pt>
                <c:pt idx="1">
                  <c:v>698</c:v>
                </c:pt>
                <c:pt idx="2">
                  <c:v>848</c:v>
                </c:pt>
              </c:numCache>
            </c:numRef>
          </c:val>
          <c:extLst>
            <c:ext xmlns:c16="http://schemas.microsoft.com/office/drawing/2014/chart" uri="{C3380CC4-5D6E-409C-BE32-E72D297353CC}">
              <c16:uniqueId val="{00000000-F253-47BA-BA9F-810658B8DF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1106</c:v>
                </c:pt>
                <c:pt idx="1">
                  <c:v>962</c:v>
                </c:pt>
                <c:pt idx="2">
                  <c:v>918</c:v>
                </c:pt>
              </c:numCache>
            </c:numRef>
          </c:val>
          <c:extLst>
            <c:ext xmlns:c16="http://schemas.microsoft.com/office/drawing/2014/chart" uri="{C3380CC4-5D6E-409C-BE32-E72D297353CC}">
              <c16:uniqueId val="{00000001-F253-47BA-BA9F-810658B8DF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3278</c:v>
                </c:pt>
                <c:pt idx="1">
                  <c:v>3414</c:v>
                </c:pt>
                <c:pt idx="2">
                  <c:v>3636</c:v>
                </c:pt>
              </c:numCache>
            </c:numRef>
          </c:val>
          <c:extLst>
            <c:ext xmlns:c16="http://schemas.microsoft.com/office/drawing/2014/chart" uri="{C3380CC4-5D6E-409C-BE32-E72D297353CC}">
              <c16:uniqueId val="{00000002-F253-47BA-BA9F-810658B8DF1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{BEB87FFE-0CC5-47DE-B3D6-CDC29696FADB}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CEF-493B-8521-454246CFD0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{BF6BF4B8-AE81-47DE-8CF6-6280808AA811}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EF-493B-8521-454246CFD0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{059304AB-29D0-41CD-BC70-CE4867446111}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EF-493B-8521-454246CFD0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{8CF9CB46-EFB3-478C-A36F-A88C8F34B6A5}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EF-493B-8521-454246CFD0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{C2E93B42-FB60-404D-91DA-0671097F3632}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EF-493B-8521-454246CFD0B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{7C448D70-B658-412D-ADD1-D692DCA57712}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CEF-493B-8521-454246CFD0B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{46F60255-5AA2-4643-8E25-63A82F78C23A}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CEF-493B-8521-454246CFD0B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{08C3E581-31BA-443C-AABF-612826F8C58C}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CEF-493B-8521-454246CFD0B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{7000707D-9D9C-46DD-A59C-A0310FB03A26}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CEF-493B-8521-454246CFD0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55.8</c:v>
                </c:pt>
                <c:pt idx="8">
                  <c:v>57.5</c:v>
                </c:pt>
                <c:pt idx="16">
                  <c:v>59.1</c:v>
                </c:pt>
                <c:pt idx="24">
                  <c:v>61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CEF-493B-8521-454246CFD0B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{88AF94D9-82A6-4C23-A88A-339F4A705BD8}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CEF-493B-8521-454246CFD0B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{1A2496B7-12B3-454D-8C75-2FAB05B37252}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EF-493B-8521-454246CFD0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{917D48FF-B2F1-4D82-8529-E03D371DCDF4}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EF-493B-8521-454246CFD0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{819537B9-19FE-4035-8384-2F3597C11C12}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EF-493B-8521-454246CFD0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{AA2AE8EB-3FA9-4B76-A8CF-F6DADF23BFD2}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EF-493B-8521-454246CFD0B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{86B0B059-90C7-49EE-B5A9-9D739A3F83E7}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CEF-493B-8521-454246CFD0B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{2ADB50D6-5F65-4294-9847-4F2760C7ADEE}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CEF-493B-8521-454246CFD0B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{8BB9DC51-E72D-4705-8672-5D79F54248AB}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CEF-493B-8521-454246CFD0B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{95C18BC4-0773-49B9-A3FE-8D6203B02CA7}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CEF-493B-8521-454246CFD0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numCache>
            </c:numRef>
          </c:xVal>
          <c:yVal>
            <c:numRef>
              <c:f>公会計指標分析・財政指標組合せ分析表!$BP$55:$DC$55</c:f>
              <c:numCache>
                <c:formatCode>#,##0.0;"▲ "#,##0.0</c:formatCode>
                <c:ptCount val="40"/>
                <c:pt idx="0">
                  <c:v>0</c:v>
                </c:pt>
                <c:pt idx="8">
                  <c:v>0</c:v>
                </c:pt>
                <c:pt idx="16">
                  <c:v>0</c:v>
                </c:pt>
                <c:pt idx="24">
                  <c:v>0</c:v>
                </c:pt>
              </c:numCache>
            </c:numRef>
          </c:yVal>
          <c:smooth val="0"/>
          <c:extLst>
            <c:ext xmlns:c16="http://schemas.microsoft.com/office/drawing/2014/chart" uri="{C3380CC4-5D6E-409C-BE32-E72D297353CC}">
              <c16:uniqueId val="{00000013-3CEF-493B-8521-454246CFD0B5}"/>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{72619BE7-E58A-4147-892E-A95346280E14}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086-4CBB-845D-78EAE9F5D5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{5F27D6D7-7829-4EE5-AFE3-9FA6279EA1BC}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86-4CBB-845D-78EAE9F5D5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{3E0EBACE-9291-4B09-BC87-B62FBE6EE3F3}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86-4CBB-845D-78EAE9F5D5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{D8131BD4-D206-43CC-AB91-735923F766F6}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86-4CBB-845D-78EAE9F5D5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{081EF802-D593-41C2-B759-EAAD8310C357}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86-4CBB-845D-78EAE9F5D5C2}"/>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{A1E9D24E-DE8E-4700-A71A-0E01B2638120}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086-4CBB-845D-78EAE9F5D5C2}"/>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{AD4257BF-9184-41AE-AF42-A874331F154E}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086-4CBB-845D-78EAE9F5D5C2}"/>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{EBA075DA-7561-42E2-850E-DAB8D62FE4B3}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086-4CBB-845D-78EAE9F5D5C2}"/>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{2547E0A9-5AE0-4E09-ACC5-8B0AC08BE47A}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086-4CBB-845D-78EAE9F5D5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4.2</c:v>
                </c:pt>
                <c:pt idx="16">
                  <c:v>5.0999999999999996</c:v>
                </c:pt>
                <c:pt idx="24">
                  <c:v>5.9</c:v>
                </c:pt>
                <c:pt idx="32">
                  <c:v>6.3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086-4CBB-845D-78EAE9F5D5C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{7EB5F3E8-E3A0-4B94-943C-4036D762C953}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086-4CBB-845D-78EAE9F5D5C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{A2DBEE5B-4A28-4D2D-A535-1DCBFE9F66C3}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86-4CBB-845D-78EAE9F5D5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{E248D734-48C8-47AC-8EBE-B005A2F9AC63}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86-4CBB-845D-78EAE9F5D5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{3BD14ED7-9D9C-456B-9859-AC00CCD0244E}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86-4CBB-845D-78EAE9F5D5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{30FDD1C4-E39E-4B33-A5EF-14977E464144}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86-4CBB-845D-78EAE9F5D5C2}"/>
                </c:ext>
              </c:extLst>
            </c:dLbl>
            <c:dLbl>
              <c:idx val="8"/>
              <c:layout>
                <c:manualLayout>
                  <c:x val="-1.8235628084249993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{FF7C603F-B10C-41C5-9E4D-74855D500172}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086-4CBB-845D-78EAE9F5D5C2}"/>
                </c:ext>
              </c:extLst>
            </c:dLbl>
            <c:dLbl>
              <c:idx val="16"/>
              <c:layout>
                <c:manualLayout>
                  <c:x val="-4.509653070695381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{23B9D24F-9948-40F7-811F-4C1ECF411D44}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086-4CBB-845D-78EAE9F5D5C2}"/>
                </c:ext>
              </c:extLst>
            </c:dLbl>
            <c:dLbl>
              <c:idx val="24"/>
              <c:layout>
                <c:manualLayout>
                  <c:x val="-1.8171803637232468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{1F1F11BC-BB34-4D7D-BE29-3211A0828713}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086-4CBB-845D-78EAE9F5D5C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{B6B7E1FB-F9D2-4E72-BABE-2F41499451D1}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086-4CBB-845D-78EAE9F5D5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086-4CBB-845D-78EAE9F5D5C2}"/>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北海道士幌町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6,027
5,930
259.19
8,493,365
7,921,315
232,443
4,370,792
6,751,226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指数は近年微増で推移しており、類似団体内平均値との比較においても、ほぼ同水準となっている状況である。</a:t>
          </a:r>
        </a:p>
        <a:p>
          <a:r>
            <a:rPr kumimoji="1" lang="ja-JP" altLang="en-US" sz="1300">
              <a:latin typeface="ＭＳ Ｐゴシック" panose="020B0600070205080204" pitchFamily="50" charset="-128"/>
              <a:ea typeface="ＭＳ Ｐゴシック" panose="020B0600070205080204" pitchFamily="50" charset="-128"/>
            </a:rPr>
            <a:t>　自主財源である町税が増加傾向にあり、要因としては農業所得の増が影響していることが考えられる。</a:t>
          </a:r>
        </a:p>
        <a:p>
          <a:r>
            <a:rPr kumimoji="1" lang="ja-JP" altLang="en-US" sz="1300">
              <a:latin typeface="ＭＳ Ｐゴシック" panose="020B0600070205080204" pitchFamily="50" charset="-128"/>
              <a:ea typeface="ＭＳ Ｐゴシック" panose="020B0600070205080204" pitchFamily="50" charset="-128"/>
            </a:rPr>
            <a:t>　今後も、行財政改革の継続的な実施による歳出・歳入の見直しに努める。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28222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41628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68439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139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151994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89199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昨年と比較して数値が若干改善傾向にあり、類似団体内平均値以下となった。</a:t>
          </a:r>
        </a:p>
        <a:p>
          <a:r>
            <a:rPr kumimoji="1" lang="ja-JP" altLang="en-US" sz="1300">
              <a:latin typeface="ＭＳ Ｐゴシック" panose="020B0600070205080204" pitchFamily="50" charset="-128"/>
              <a:ea typeface="ＭＳ Ｐゴシック" panose="020B0600070205080204" pitchFamily="50" charset="-128"/>
            </a:rPr>
            <a:t>　退職手当組合負担金の減もあり、１．７ポイントの改善となっている。</a:t>
          </a:r>
        </a:p>
        <a:p>
          <a:r>
            <a:rPr kumimoji="1" lang="ja-JP" altLang="en-US" sz="1300">
              <a:latin typeface="ＭＳ Ｐゴシック" panose="020B0600070205080204" pitchFamily="50" charset="-128"/>
              <a:ea typeface="ＭＳ Ｐゴシック" panose="020B0600070205080204" pitchFamily="50" charset="-128"/>
            </a:rPr>
            <a:t>　地方税や普通交付税についても、大きな増加は見込めないところであり、今後も行財政改革の継続的な取り組みを通じて、直営施設の維持管理経費や扶助費等の福祉関係経費の増加をできる限り抑制し、一層の義務的経費の削減を進め、比率の低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61214</xdr:rowOff>
    </xdr:from>
    <xdr:to>
      <xdr:col>23</xdr:col>
      <xdr:colOff>133350</xdr:colOff>
      <xdr:row>63</xdr:row>
      <xdr:rowOff>143256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62564"/>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21099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143256</xdr:rowOff>
    </xdr:from>
    <xdr:to>
      <xdr:col>19</xdr:col>
      <xdr:colOff>133350</xdr:colOff>
      <xdr:row>63</xdr:row>
      <xdr:rowOff>167386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94460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167386</xdr:rowOff>
    </xdr:from>
    <xdr:to>
      <xdr:col>15</xdr:col>
      <xdr:colOff>82550</xdr:colOff>
      <xdr:row>64</xdr:row>
      <xdr:rowOff>58674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96873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44196</xdr:rowOff>
    </xdr:from>
    <xdr:to>
      <xdr:col>11</xdr:col>
      <xdr:colOff>31750</xdr:colOff>
      <xdr:row>64</xdr:row>
      <xdr:rowOff>58674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0169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10414</xdr:rowOff>
    </xdr:from>
    <xdr:to>
      <xdr:col>23</xdr:col>
      <xdr:colOff>184150</xdr:colOff>
      <xdr:row>63</xdr:row>
      <xdr:rowOff>112014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26941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92456</xdr:rowOff>
    </xdr:from>
    <xdr:to>
      <xdr:col>19</xdr:col>
      <xdr:colOff>184150</xdr:colOff>
      <xdr:row>64</xdr:row>
      <xdr:rowOff>22606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7383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116586</xdr:rowOff>
    </xdr:from>
    <xdr:to>
      <xdr:col>15</xdr:col>
      <xdr:colOff>133350</xdr:colOff>
      <xdr:row>64</xdr:row>
      <xdr:rowOff>46736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31513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7874</xdr:rowOff>
    </xdr:from>
    <xdr:to>
      <xdr:col>11</xdr:col>
      <xdr:colOff>82550</xdr:colOff>
      <xdr:row>64</xdr:row>
      <xdr:rowOff>109474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94251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79773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[424,106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行財政改革の取り組みによる効果はあるものの、町立高等学校を有していること、保育所や総合研修センター（文化ホール、総合体育館、図書館併設）などを直営していることなどにより、類似団体内平均値を大幅に上回る水準にある。</a:t>
          </a:r>
        </a:p>
        <a:p>
          <a:r>
            <a:rPr kumimoji="1" lang="ja-JP" altLang="en-US" sz="1300">
              <a:latin typeface="ＭＳ Ｐゴシック" panose="020B0600070205080204" pitchFamily="50" charset="-128"/>
              <a:ea typeface="ＭＳ Ｐゴシック" panose="020B0600070205080204" pitchFamily="50" charset="-128"/>
            </a:rPr>
            <a:t>　人件費・物件費ともに依然として増加傾向にある。</a:t>
          </a:r>
        </a:p>
        <a:p>
          <a:r>
            <a:rPr kumimoji="1" lang="ja-JP" altLang="en-US" sz="1300">
              <a:latin typeface="ＭＳ Ｐゴシック" panose="020B0600070205080204" pitchFamily="50" charset="-128"/>
              <a:ea typeface="ＭＳ Ｐゴシック" panose="020B0600070205080204" pitchFamily="50" charset="-128"/>
            </a:rPr>
            <a:t>　今後においても、行政改革の一環として指定管理制度の活用や民間委託の推進、運営体制の見直しなどにより、コストの低減に努める。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170573</xdr:rowOff>
    </xdr:from>
    <xdr:to>
      <xdr:col>23</xdr:col>
      <xdr:colOff>133350</xdr:colOff>
      <xdr:row>84</xdr:row>
      <xdr:rowOff>20069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400923"/>
          <a:ext cx="838200" cy="2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80735</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396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125752</xdr:rowOff>
    </xdr:from>
    <xdr:to>
      <xdr:col>19</xdr:col>
      <xdr:colOff>133350</xdr:colOff>
      <xdr:row>83</xdr:row>
      <xdr:rowOff>170573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356102"/>
          <a:ext cx="889000" cy="4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114972</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8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119873</xdr:rowOff>
    </xdr:from>
    <xdr:to>
      <xdr:col>15</xdr:col>
      <xdr:colOff>82550</xdr:colOff>
      <xdr:row>83</xdr:row>
      <xdr:rowOff>125752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350223"/>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91284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111367</xdr:rowOff>
    </xdr:from>
    <xdr:to>
      <xdr:col>11</xdr:col>
      <xdr:colOff>31750</xdr:colOff>
      <xdr:row>83</xdr:row>
      <xdr:rowOff>119873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341717"/>
          <a:ext cx="889000" cy="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76709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50847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7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140719</xdr:rowOff>
    </xdr:from>
    <xdr:to>
      <xdr:col>23</xdr:col>
      <xdr:colOff>184150</xdr:colOff>
      <xdr:row>84</xdr:row>
      <xdr:rowOff>70869</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37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112796</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34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119773</xdr:rowOff>
    </xdr:from>
    <xdr:to>
      <xdr:col>19</xdr:col>
      <xdr:colOff>184150</xdr:colOff>
      <xdr:row>84</xdr:row>
      <xdr:rowOff>49923</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35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34700</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436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74952</xdr:rowOff>
    </xdr:from>
    <xdr:to>
      <xdr:col>15</xdr:col>
      <xdr:colOff>133350</xdr:colOff>
      <xdr:row>84</xdr:row>
      <xdr:rowOff>5102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30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161329</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39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69073</xdr:rowOff>
    </xdr:from>
    <xdr:to>
      <xdr:col>11</xdr:col>
      <xdr:colOff>82550</xdr:colOff>
      <xdr:row>83</xdr:row>
      <xdr:rowOff>170673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29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155450</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385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60567</xdr:rowOff>
    </xdr:from>
    <xdr:to>
      <xdr:col>7</xdr:col>
      <xdr:colOff>31750</xdr:colOff>
      <xdr:row>83</xdr:row>
      <xdr:rowOff>162167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29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146944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37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近年の中では高い水準となっている。</a:t>
          </a:r>
        </a:p>
        <a:p>
          <a:r>
            <a:rPr kumimoji="1" lang="ja-JP" altLang="en-US" sz="1300">
              <a:latin typeface="ＭＳ Ｐゴシック" panose="020B0600070205080204" pitchFamily="50" charset="-128"/>
              <a:ea typeface="ＭＳ Ｐゴシック" panose="020B0600070205080204" pitchFamily="50" charset="-128"/>
            </a:rPr>
            <a:t>　過去には基本給の独自削減といった施策（平成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年度以降に緩和）を実施してきているところであるが、今後においても、給与体系の検討・見直しを進め、より一層の給与の適正化に努める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157904</xdr:rowOff>
    </xdr:from>
    <xdr:to>
      <xdr:col>81</xdr:col>
      <xdr:colOff>44450</xdr:colOff>
      <xdr:row>87</xdr:row>
      <xdr:rowOff>34713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902604"/>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69866</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77470</xdr:rowOff>
    </xdr:from>
    <xdr:to>
      <xdr:col>77</xdr:col>
      <xdr:colOff>44450</xdr:colOff>
      <xdr:row>86</xdr:row>
      <xdr:rowOff>157904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8221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133773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8221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133773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8463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155363</xdr:rowOff>
    </xdr:from>
    <xdr:to>
      <xdr:col>81</xdr:col>
      <xdr:colOff>95250</xdr:colOff>
      <xdr:row>87</xdr:row>
      <xdr:rowOff>85513</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127440</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87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107104</xdr:rowOff>
    </xdr:from>
    <xdr:to>
      <xdr:col>77</xdr:col>
      <xdr:colOff>95250</xdr:colOff>
      <xdr:row>87</xdr:row>
      <xdr:rowOff>37254</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22031</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93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82973</xdr:rowOff>
    </xdr:from>
    <xdr:to>
      <xdr:col>68</xdr:col>
      <xdr:colOff>203200</xdr:colOff>
      <xdr:row>87</xdr:row>
      <xdr:rowOff>13123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169350</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退職者数に対して、計画的に新規採用を行っているところであるが、町立高等学校を有していることからも、類似団体内平均値を大幅に上回る水準となっている。</a:t>
          </a:r>
        </a:p>
        <a:p>
          <a:r>
            <a:rPr kumimoji="1" lang="ja-JP" altLang="en-US" sz="1300">
              <a:latin typeface="ＭＳ Ｐゴシック" panose="020B0600070205080204" pitchFamily="50" charset="-128"/>
              <a:ea typeface="ＭＳ Ｐゴシック" panose="020B0600070205080204" pitchFamily="50" charset="-128"/>
            </a:rPr>
            <a:t>　今後においても、行政改革の一環として各種業務の民間委託を推進し、効率的な行政運営に資するため職員抑制に努めていく。</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36957</xdr:rowOff>
    </xdr:from>
    <xdr:to>
      <xdr:col>81</xdr:col>
      <xdr:colOff>44450</xdr:colOff>
      <xdr:row>64</xdr:row>
      <xdr:rowOff>82804</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6179800" y="11009757"/>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41673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82804</xdr:rowOff>
    </xdr:from>
    <xdr:to>
      <xdr:col>77</xdr:col>
      <xdr:colOff>44450</xdr:colOff>
      <xdr:row>65</xdr:row>
      <xdr:rowOff>10287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5290800" y="11055604"/>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161053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10287</xdr:rowOff>
    </xdr:from>
    <xdr:to>
      <xdr:col>72</xdr:col>
      <xdr:colOff>203200</xdr:colOff>
      <xdr:row>65</xdr:row>
      <xdr:rowOff>26575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4401800" y="11154537"/>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142352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163640</xdr:rowOff>
    </xdr:from>
    <xdr:to>
      <xdr:col>68</xdr:col>
      <xdr:colOff>152400</xdr:colOff>
      <xdr:row>65</xdr:row>
      <xdr:rowOff>26575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1136440"/>
          <a:ext cx="8890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132701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117015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157607</xdr:rowOff>
    </xdr:from>
    <xdr:to>
      <xdr:col>81</xdr:col>
      <xdr:colOff>95250</xdr:colOff>
      <xdr:row>64</xdr:row>
      <xdr:rowOff>87757</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95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129684</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93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32004</xdr:rowOff>
    </xdr:from>
    <xdr:to>
      <xdr:col>77</xdr:col>
      <xdr:colOff>95250</xdr:colOff>
      <xdr:row>64</xdr:row>
      <xdr:rowOff>133604</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118381</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109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130937</xdr:rowOff>
    </xdr:from>
    <xdr:to>
      <xdr:col>73</xdr:col>
      <xdr:colOff>44450</xdr:colOff>
      <xdr:row>65</xdr:row>
      <xdr:rowOff>61087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11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45864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11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147225</xdr:rowOff>
    </xdr:from>
    <xdr:to>
      <xdr:col>68</xdr:col>
      <xdr:colOff>203200</xdr:colOff>
      <xdr:row>65</xdr:row>
      <xdr:rowOff>77375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112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62152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120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112840</xdr:rowOff>
    </xdr:from>
    <xdr:to>
      <xdr:col>64</xdr:col>
      <xdr:colOff>152400</xdr:colOff>
      <xdr:row>65</xdr:row>
      <xdr:rowOff>42990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108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27767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117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類似団体内平均値を下回っているが、近年実施した大型事業の庁舎耐震改修の起債償還がＨ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及びＨ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で、道の駅建設の起債償還が</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から始まったことから、比率の増加が見られるところである。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は交付税の増加もあり、比率の増加傾向は一時的に止まる事も予想されるが、防災無線整備事業など大型事業の起債償還も残されていることから、今後においても、起債依存型の事業実施の見直しを通じ、比率の改善に努めていく。</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170434</xdr:rowOff>
    </xdr:from>
    <xdr:to>
      <xdr:col>81</xdr:col>
      <xdr:colOff>44450</xdr:colOff>
      <xdr:row>41</xdr:row>
      <xdr:rowOff>18288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702843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65041</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709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131826</xdr:rowOff>
    </xdr:from>
    <xdr:to>
      <xdr:col>77</xdr:col>
      <xdr:colOff>44450</xdr:colOff>
      <xdr:row>40</xdr:row>
      <xdr:rowOff>170434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290800" y="698982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88392</xdr:rowOff>
    </xdr:from>
    <xdr:to>
      <xdr:col>72</xdr:col>
      <xdr:colOff>203200</xdr:colOff>
      <xdr:row>40</xdr:row>
      <xdr:rowOff>131826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4401800" y="694639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64262</xdr:rowOff>
    </xdr:from>
    <xdr:to>
      <xdr:col>68</xdr:col>
      <xdr:colOff>152400</xdr:colOff>
      <xdr:row>40</xdr:row>
      <xdr:rowOff>88392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3512800" y="692226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138938</xdr:rowOff>
    </xdr:from>
    <xdr:to>
      <xdr:col>81</xdr:col>
      <xdr:colOff>95250</xdr:colOff>
      <xdr:row>41</xdr:row>
      <xdr:rowOff>69088</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155465</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684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119634</xdr:rowOff>
    </xdr:from>
    <xdr:to>
      <xdr:col>77</xdr:col>
      <xdr:colOff>95250</xdr:colOff>
      <xdr:row>41</xdr:row>
      <xdr:rowOff>49784</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59961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4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81026</xdr:rowOff>
    </xdr:from>
    <xdr:to>
      <xdr:col>73</xdr:col>
      <xdr:colOff>44450</xdr:colOff>
      <xdr:row>41</xdr:row>
      <xdr:rowOff>11176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21353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37592</xdr:rowOff>
    </xdr:from>
    <xdr:to>
      <xdr:col>68</xdr:col>
      <xdr:colOff>203200</xdr:colOff>
      <xdr:row>40</xdr:row>
      <xdr:rowOff>139192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13462</xdr:rowOff>
    </xdr:from>
    <xdr:to>
      <xdr:col>64</xdr:col>
      <xdr:colOff>152400</xdr:colOff>
      <xdr:row>40</xdr:row>
      <xdr:rowOff>115062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125239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将来負担額よりも充当可能財源が多い状況となっている。</a:t>
          </a:r>
        </a:p>
        <a:p>
          <a:r>
            <a:rPr kumimoji="1" lang="ja-JP" altLang="en-US" sz="1300">
              <a:latin typeface="ＭＳ Ｐゴシック" panose="020B0600070205080204" pitchFamily="50" charset="-128"/>
              <a:ea typeface="ＭＳ Ｐゴシック" panose="020B0600070205080204" pitchFamily="50" charset="-128"/>
            </a:rPr>
            <a:t>　今後においても、義務的経費の削減を中心とする行財政改革を着実に進めるとともに、新規事業の実施にあたっては、将来的な負担が少しでも軽減されるような財源の確保を図り、引き続き財政の健全化に努める。</a:t>
          </a: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北海道士幌町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6,027
5,930
259.19
8,493,365
7,921,315
232,443
4,370,792
6,751,226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前年度比１．２ポイントの改善となっている。要因としては、退職手当組合負担金の減があるが、類似団体内平均値と比較して２．１ポイント高い状況は、町立高等学校や保育所などを直営で行っていることが要因である。</a:t>
          </a:r>
        </a:p>
        <a:p>
          <a:r>
            <a:rPr kumimoji="1" lang="ja-JP" altLang="en-US" sz="1300">
              <a:latin typeface="ＭＳ Ｐゴシック" panose="020B0600070205080204" pitchFamily="50" charset="-128"/>
              <a:ea typeface="ＭＳ Ｐゴシック" panose="020B0600070205080204" pitchFamily="50" charset="-128"/>
            </a:rPr>
            <a:t>　各種業務の民間委託の推進や給与の適正化など、引き続き行政改革の取り組みを通じて、人件費の抑制に努める。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147574</xdr:rowOff>
    </xdr:from>
    <xdr:to>
      <xdr:col>24</xdr:col>
      <xdr:colOff>25400</xdr:colOff>
      <xdr:row>38</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9122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xdr:rowOff>
    </xdr:from>
    <xdr:to>
      <xdr:col>19</xdr:col>
      <xdr:colOff>187325</xdr:colOff>
      <xdr:row>38</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186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110998</xdr:rowOff>
    </xdr:from>
    <xdr:to>
      <xdr:col>15</xdr:col>
      <xdr:colOff>98425</xdr:colOff>
      <xdr:row>38</xdr:row>
      <xdr:rowOff>3556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546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83566</xdr:rowOff>
    </xdr:from>
    <xdr:to>
      <xdr:col>11</xdr:col>
      <xdr:colOff>9525</xdr:colOff>
      <xdr:row>37</xdr:row>
      <xdr:rowOff>110998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272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96774</xdr:rowOff>
    </xdr:from>
    <xdr:to>
      <xdr:col>24</xdr:col>
      <xdr:colOff>76200</xdr:colOff>
      <xdr:row>38</xdr:row>
      <xdr:rowOff>26924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68851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151638</xdr:rowOff>
    </xdr:from>
    <xdr:to>
      <xdr:col>20</xdr:col>
      <xdr:colOff>38100</xdr:colOff>
      <xdr:row>38</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66565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124206</xdr:rowOff>
    </xdr:from>
    <xdr:to>
      <xdr:col>15</xdr:col>
      <xdr:colOff>149225</xdr:colOff>
      <xdr:row>38</xdr:row>
      <xdr:rowOff>54356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39133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60198</xdr:rowOff>
    </xdr:from>
    <xdr:to>
      <xdr:col>11</xdr:col>
      <xdr:colOff>60325</xdr:colOff>
      <xdr:row>37</xdr:row>
      <xdr:rowOff>161798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32766</xdr:rowOff>
    </xdr:from>
    <xdr:to>
      <xdr:col>6</xdr:col>
      <xdr:colOff>171450</xdr:colOff>
      <xdr:row>37</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119143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比率は、類似団体内平均値を２．２ポイント上回るが、会計年度任用職員制度に伴う、人件費移行により、大きく減少している。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しかしながら、町立高等学校や保育所など運営を直営で行っている施設が多く、これらに係る維持管理経費が高止まりしている現状にある。</a:t>
          </a:r>
        </a:p>
        <a:p>
          <a:r>
            <a:rPr kumimoji="1" lang="ja-JP" altLang="en-US" sz="1300">
              <a:latin typeface="ＭＳ Ｐゴシック" panose="020B0600070205080204" pitchFamily="50" charset="-128"/>
              <a:ea typeface="ＭＳ Ｐゴシック" panose="020B0600070205080204" pitchFamily="50" charset="-128"/>
            </a:rPr>
            <a:t>　行政改革の一環として指定管理者制度の活用や民間委託の推進、運営体制の見直しをより一層推進し、コストの低減に努める。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78014</xdr:rowOff>
    </xdr:from>
    <xdr:to>
      <xdr:col>82</xdr:col>
      <xdr:colOff>107950</xdr:colOff>
      <xdr:row>18</xdr:row>
      <xdr:rowOff>29029</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21214"/>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71500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47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154759</xdr:rowOff>
    </xdr:from>
    <xdr:to>
      <xdr:col>78</xdr:col>
      <xdr:colOff>69850</xdr:colOff>
      <xdr:row>18</xdr:row>
      <xdr:rowOff>29029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6940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154759</xdr:rowOff>
    </xdr:from>
    <xdr:to>
      <xdr:col>73</xdr:col>
      <xdr:colOff>180975</xdr:colOff>
      <xdr:row>18</xdr:row>
      <xdr:rowOff>15966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694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109038</xdr:rowOff>
    </xdr:from>
    <xdr:to>
      <xdr:col>69</xdr:col>
      <xdr:colOff>92075</xdr:colOff>
      <xdr:row>18</xdr:row>
      <xdr:rowOff>15966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2368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47551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170741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149679</xdr:rowOff>
    </xdr:from>
    <xdr:to>
      <xdr:col>78</xdr:col>
      <xdr:colOff>120650</xdr:colOff>
      <xdr:row>18</xdr:row>
      <xdr:rowOff>79829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64606</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103959</xdr:rowOff>
    </xdr:from>
    <xdr:to>
      <xdr:col>74</xdr:col>
      <xdr:colOff>31750</xdr:colOff>
      <xdr:row>18</xdr:row>
      <xdr:rowOff>34109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1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18886</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0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136616</xdr:rowOff>
    </xdr:from>
    <xdr:to>
      <xdr:col>69</xdr:col>
      <xdr:colOff>142875</xdr:colOff>
      <xdr:row>18</xdr:row>
      <xdr:rowOff>66766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5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51543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3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58238</xdr:rowOff>
    </xdr:from>
    <xdr:to>
      <xdr:col>65</xdr:col>
      <xdr:colOff>53975</xdr:colOff>
      <xdr:row>17</xdr:row>
      <xdr:rowOff>159838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7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144615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5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比率は、類似団体内平均値を下回っているものの、福祉関係経費は増加傾向にあるが、障がい者福祉に係る特定財源が前年度増もあり、令和２年度については、前年度比０．３ポイント減となった。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今後、より適正な扶助に留意しつつ、増加の抑制に努めていく。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290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0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27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比率は、維持補修費で前年度比で０．４ポイント増だが、繰出し金で０．４ポイント減となっており、類似団体内平均値を下回っている。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今後においては、各特別会計における自主財源の確保や民間委託等による経費の削減を図りながら、普通会計の負担額を減らしていくよう努める。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54</xdr:row>
      <xdr:rowOff>58420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309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43180</xdr:rowOff>
    </xdr:from>
    <xdr:to>
      <xdr:col>78</xdr:col>
      <xdr:colOff>69850</xdr:colOff>
      <xdr:row>54</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301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71137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43180</xdr:rowOff>
    </xdr:from>
    <xdr:to>
      <xdr:col>73</xdr:col>
      <xdr:colOff>180975</xdr:colOff>
      <xdr:row>54</xdr:row>
      <xdr:rowOff>111760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301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81280</xdr:rowOff>
    </xdr:from>
    <xdr:to>
      <xdr:col>69</xdr:col>
      <xdr:colOff>92075</xdr:colOff>
      <xdr:row>54</xdr:row>
      <xdr:rowOff>111760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339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33037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xdr:rowOff>
    </xdr:from>
    <xdr:to>
      <xdr:col>82</xdr:col>
      <xdr:colOff>158750</xdr:colOff>
      <xdr:row>54</xdr:row>
      <xdr:rowOff>109220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24147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0</xdr:rowOff>
    </xdr:from>
    <xdr:to>
      <xdr:col>78</xdr:col>
      <xdr:colOff>120650</xdr:colOff>
      <xdr:row>54</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111777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163830</xdr:rowOff>
    </xdr:from>
    <xdr:to>
      <xdr:col>74</xdr:col>
      <xdr:colOff>31750</xdr:colOff>
      <xdr:row>54</xdr:row>
      <xdr:rowOff>93980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104157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60960</xdr:rowOff>
    </xdr:from>
    <xdr:to>
      <xdr:col>69</xdr:col>
      <xdr:colOff>142875</xdr:colOff>
      <xdr:row>54</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30480</xdr:rowOff>
    </xdr:from>
    <xdr:to>
      <xdr:col>65</xdr:col>
      <xdr:colOff>53975</xdr:colOff>
      <xdr:row>54</xdr:row>
      <xdr:rowOff>132080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142257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行政改革の取り組みの中で、各種団体に対する補助金・助成金の抑制を図ってきたところであるが、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相当のポイントまで増加となっている。</a:t>
          </a:r>
        </a:p>
        <a:p>
          <a:r>
            <a:rPr kumimoji="1" lang="ja-JP" altLang="en-US" sz="1300">
              <a:latin typeface="ＭＳ Ｐゴシック" panose="020B0600070205080204" pitchFamily="50" charset="-128"/>
              <a:ea typeface="ＭＳ Ｐゴシック" panose="020B0600070205080204" pitchFamily="50" charset="-128"/>
            </a:rPr>
            <a:t>　引き続き、行政改革での補助金・助成金の見直しや廃止を検討しつつ、国保病院事業会計等、公営企業の経営改善を図り、一層の抑制に努める。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38</xdr:row>
      <xdr:rowOff>62992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17488"/>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1748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101854</xdr:rowOff>
    </xdr:from>
    <xdr:to>
      <xdr:col>73</xdr:col>
      <xdr:colOff>180975</xdr:colOff>
      <xdr:row>38</xdr:row>
      <xdr:rowOff>44704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4455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38</xdr:row>
      <xdr:rowOff>159004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5598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xdr:rowOff>
    </xdr:from>
    <xdr:to>
      <xdr:col>82</xdr:col>
      <xdr:colOff>158750</xdr:colOff>
      <xdr:row>38</xdr:row>
      <xdr:rowOff>113792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155719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51054</xdr:rowOff>
    </xdr:from>
    <xdr:to>
      <xdr:col>74</xdr:col>
      <xdr:colOff>31750</xdr:colOff>
      <xdr:row>37</xdr:row>
      <xdr:rowOff>152654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165354</xdr:rowOff>
    </xdr:from>
    <xdr:to>
      <xdr:col>69</xdr:col>
      <xdr:colOff>142875</xdr:colOff>
      <xdr:row>38</xdr:row>
      <xdr:rowOff>95504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80281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108204</xdr:rowOff>
    </xdr:from>
    <xdr:to>
      <xdr:col>65</xdr:col>
      <xdr:colOff>53975</xdr:colOff>
      <xdr:row>39</xdr:row>
      <xdr:rowOff>38354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23131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近年実施した大型事業の庁舎耐震改修の起債償還がＨ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及びＨ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で、道の駅建設の起債償還が</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から始まったことから、前年度までは増加傾向にあったが、減少見込としていた令和２年度は、１．５ポイント改善した状況となっている。</a:t>
          </a:r>
        </a:p>
        <a:p>
          <a:r>
            <a:rPr kumimoji="1" lang="ja-JP" altLang="en-US" sz="1300">
              <a:latin typeface="ＭＳ Ｐゴシック" panose="020B0600070205080204" pitchFamily="50" charset="-128"/>
              <a:ea typeface="ＭＳ Ｐゴシック" panose="020B0600070205080204" pitchFamily="50" charset="-128"/>
            </a:rPr>
            <a:t>　令和３年度以降は、起債償還開始分が再び増加傾向の見込みであるが、普通建設事業をはじめとする各種起債事業の見直しを図りつつ、併せて、財政状況を踏まえた繰上償還等についても検討し、減少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133858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26692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97282</xdr:rowOff>
    </xdr:from>
    <xdr:to>
      <xdr:col>19</xdr:col>
      <xdr:colOff>187325</xdr:colOff>
      <xdr:row>77</xdr:row>
      <xdr:rowOff>133858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2989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56135</xdr:rowOff>
    </xdr:from>
    <xdr:to>
      <xdr:col>15</xdr:col>
      <xdr:colOff>98425</xdr:colOff>
      <xdr:row>77</xdr:row>
      <xdr:rowOff>97282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2577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28702</xdr:rowOff>
    </xdr:from>
    <xdr:to>
      <xdr:col>11</xdr:col>
      <xdr:colOff>9525</xdr:colOff>
      <xdr:row>77</xdr:row>
      <xdr:rowOff>56135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2303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31005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83058</xdr:rowOff>
    </xdr:from>
    <xdr:to>
      <xdr:col>20</xdr:col>
      <xdr:colOff>38100</xdr:colOff>
      <xdr:row>78</xdr:row>
      <xdr:rowOff>13208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46482</xdr:rowOff>
    </xdr:from>
    <xdr:to>
      <xdr:col>15</xdr:col>
      <xdr:colOff>149225</xdr:colOff>
      <xdr:row>77</xdr:row>
      <xdr:rowOff>148082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5335</xdr:rowOff>
    </xdr:from>
    <xdr:to>
      <xdr:col>11</xdr:col>
      <xdr:colOff>60325</xdr:colOff>
      <xdr:row>77</xdr:row>
      <xdr:rowOff>106935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149352</xdr:rowOff>
    </xdr:from>
    <xdr:to>
      <xdr:col>6</xdr:col>
      <xdr:colOff>171450</xdr:colOff>
      <xdr:row>77</xdr:row>
      <xdr:rowOff>79502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89679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比率は、類似団体内平均値を上回っているが、人件費等の減少が前年度比０．２ポイント減の主な要因となっている。</a:t>
          </a:r>
        </a:p>
        <a:p>
          <a:r>
            <a:rPr kumimoji="1" lang="ja-JP" altLang="en-US" sz="1300">
              <a:latin typeface="ＭＳ Ｐゴシック" panose="020B0600070205080204" pitchFamily="50" charset="-128"/>
              <a:ea typeface="ＭＳ Ｐゴシック" panose="020B0600070205080204" pitchFamily="50" charset="-128"/>
            </a:rPr>
            <a:t>　各種事業の見直しをはじめ、行政改革の着実な推進を図り、それぞれの経費の維持・抑制に努める。</a:t>
          </a:r>
        </a:p>
        <a:p>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127000</xdr:rowOff>
    </xdr:from>
    <xdr:to>
      <xdr:col>82</xdr:col>
      <xdr:colOff>107950</xdr:colOff>
      <xdr:row>77</xdr:row>
      <xdr:rowOff>134620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3286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134620</xdr:rowOff>
    </xdr:from>
    <xdr:to>
      <xdr:col>78</xdr:col>
      <xdr:colOff>69850</xdr:colOff>
      <xdr:row>78</xdr:row>
      <xdr:rowOff>12700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3362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96520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85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96520</xdr:rowOff>
    </xdr:from>
    <xdr:to>
      <xdr:col>69</xdr:col>
      <xdr:colOff>92075</xdr:colOff>
      <xdr:row>78</xdr:row>
      <xdr:rowOff>107950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4696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48277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83820</xdr:rowOff>
    </xdr:from>
    <xdr:to>
      <xdr:col>78</xdr:col>
      <xdr:colOff>120650</xdr:colOff>
      <xdr:row>78</xdr:row>
      <xdr:rowOff>13970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170197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71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45720</xdr:rowOff>
    </xdr:from>
    <xdr:to>
      <xdr:col>69</xdr:col>
      <xdr:colOff>142875</xdr:colOff>
      <xdr:row>78</xdr:row>
      <xdr:rowOff>147320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132097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57150</xdr:rowOff>
    </xdr:from>
    <xdr:to>
      <xdr:col>65</xdr:col>
      <xdr:colOff>53975</xdr:colOff>
      <xdr:row>78</xdr:row>
      <xdr:rowOff>158750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143527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北海道士幌町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108243</xdr:rowOff>
    </xdr:from>
    <xdr:to>
      <xdr:col>29</xdr:col>
      <xdr:colOff>127000</xdr:colOff>
      <xdr:row>17</xdr:row>
      <xdr:rowOff>128014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70518"/>
          <a:ext cx="647700" cy="19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122576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256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108243</xdr:rowOff>
    </xdr:from>
    <xdr:to>
      <xdr:col>26</xdr:col>
      <xdr:colOff>50800</xdr:colOff>
      <xdr:row>17</xdr:row>
      <xdr:rowOff>121472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70518"/>
          <a:ext cx="698500" cy="13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80720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385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121472</xdr:rowOff>
    </xdr:from>
    <xdr:to>
      <xdr:col>22</xdr:col>
      <xdr:colOff>114300</xdr:colOff>
      <xdr:row>17</xdr:row>
      <xdr:rowOff>152591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83747"/>
          <a:ext cx="698500" cy="31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86386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39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152591</xdr:rowOff>
    </xdr:from>
    <xdr:to>
      <xdr:col>18</xdr:col>
      <xdr:colOff>177800</xdr:colOff>
      <xdr:row>18</xdr:row>
      <xdr:rowOff>2166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14866"/>
          <a:ext cx="698500" cy="21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40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110069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4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77214</xdr:rowOff>
    </xdr:from>
    <xdr:to>
      <xdr:col>29</xdr:col>
      <xdr:colOff>177800</xdr:colOff>
      <xdr:row>18</xdr:row>
      <xdr:rowOff>7364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39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93741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8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57443</xdr:rowOff>
    </xdr:from>
    <xdr:to>
      <xdr:col>26</xdr:col>
      <xdr:colOff>101600</xdr:colOff>
      <xdr:row>17</xdr:row>
      <xdr:rowOff>159043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19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169220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88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70672</xdr:rowOff>
    </xdr:from>
    <xdr:to>
      <xdr:col>22</xdr:col>
      <xdr:colOff>165100</xdr:colOff>
      <xdr:row>18</xdr:row>
      <xdr:rowOff>822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32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10999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0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101791</xdr:rowOff>
    </xdr:from>
    <xdr:to>
      <xdr:col>19</xdr:col>
      <xdr:colOff>38100</xdr:colOff>
      <xdr:row>18</xdr:row>
      <xdr:rowOff>31941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64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42118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3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122816</xdr:rowOff>
    </xdr:from>
    <xdr:to>
      <xdr:col>15</xdr:col>
      <xdr:colOff>101600</xdr:colOff>
      <xdr:row>18</xdr:row>
      <xdr:rowOff>52966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85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63143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5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25197</xdr:rowOff>
    </xdr:from>
    <xdr:to>
      <xdr:col>29</xdr:col>
      <xdr:colOff>127000</xdr:colOff>
      <xdr:row>35</xdr:row>
      <xdr:rowOff>34937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635547"/>
          <a:ext cx="647700" cy="9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19716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30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25197</xdr:rowOff>
    </xdr:from>
    <xdr:to>
      <xdr:col>26</xdr:col>
      <xdr:colOff>50800</xdr:colOff>
      <xdr:row>35</xdr:row>
      <xdr:rowOff>128550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635547"/>
          <a:ext cx="698500" cy="103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119537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128550</xdr:rowOff>
    </xdr:from>
    <xdr:to>
      <xdr:col>22</xdr:col>
      <xdr:colOff>114300</xdr:colOff>
      <xdr:row>35</xdr:row>
      <xdr:rowOff>147574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38900"/>
          <a:ext cx="698500" cy="19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139539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147574</xdr:rowOff>
    </xdr:from>
    <xdr:to>
      <xdr:col>18</xdr:col>
      <xdr:colOff>177800</xdr:colOff>
      <xdr:row>35</xdr:row>
      <xdr:rowOff>232461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57924"/>
          <a:ext cx="698500" cy="84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133278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159072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327037</xdr:rowOff>
    </xdr:from>
    <xdr:to>
      <xdr:col>29</xdr:col>
      <xdr:colOff>177800</xdr:colOff>
      <xdr:row>35</xdr:row>
      <xdr:rowOff>85737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94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172114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3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317297</xdr:rowOff>
    </xdr:from>
    <xdr:to>
      <xdr:col>26</xdr:col>
      <xdr:colOff>101600</xdr:colOff>
      <xdr:row>35</xdr:row>
      <xdr:rowOff>75997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84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86174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53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77750</xdr:rowOff>
    </xdr:from>
    <xdr:to>
      <xdr:col>22</xdr:col>
      <xdr:colOff>165100</xdr:colOff>
      <xdr:row>35</xdr:row>
      <xdr:rowOff>179350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88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164127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7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96774</xdr:rowOff>
    </xdr:from>
    <xdr:to>
      <xdr:col>19</xdr:col>
      <xdr:colOff>38100</xdr:colOff>
      <xdr:row>35</xdr:row>
      <xdr:rowOff>198374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07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183151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79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181661</xdr:rowOff>
    </xdr:from>
    <xdr:to>
      <xdr:col>15</xdr:col>
      <xdr:colOff>101600</xdr:colOff>
      <xdr:row>35</xdr:row>
      <xdr:rowOff>283261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92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268038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7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北海道士幌町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6,027
5,930
259.19
8,493,365
7,921,315
232,443
4,370,792
6,751,226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8392</xdr:rowOff>
    </xdr:from>
    <xdr:to>
      <xdr:col>24</xdr:col>
      <xdr:colOff>63500</xdr:colOff>
      <xdr:row>34</xdr:row>
      <xdr:rowOff>37945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5837692"/>
          <a:ext cx="838200" cy="2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146966</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147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8392</xdr:rowOff>
    </xdr:from>
    <xdr:to>
      <xdr:col>19</xdr:col>
      <xdr:colOff>177800</xdr:colOff>
      <xdr:row>34</xdr:row>
      <xdr:rowOff>38053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837692"/>
          <a:ext cx="889000" cy="2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8971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38053</xdr:rowOff>
    </xdr:from>
    <xdr:to>
      <xdr:col>15</xdr:col>
      <xdr:colOff>50800</xdr:colOff>
      <xdr:row>34</xdr:row>
      <xdr:rowOff>98901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5867353"/>
          <a:ext cx="889000" cy="6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24710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98901</xdr:rowOff>
    </xdr:from>
    <xdr:to>
      <xdr:col>10</xdr:col>
      <xdr:colOff>114300</xdr:colOff>
      <xdr:row>34</xdr:row>
      <xdr:rowOff>138786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5928201"/>
          <a:ext cx="889000" cy="3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36706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41032</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8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158595</xdr:rowOff>
    </xdr:from>
    <xdr:to>
      <xdr:col>24</xdr:col>
      <xdr:colOff>114300</xdr:colOff>
      <xdr:row>34</xdr:row>
      <xdr:rowOff>88745</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81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10022</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667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129042</xdr:rowOff>
    </xdr:from>
    <xdr:to>
      <xdr:col>20</xdr:col>
      <xdr:colOff>38100</xdr:colOff>
      <xdr:row>34</xdr:row>
      <xdr:rowOff>59192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78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75719</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56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158703</xdr:rowOff>
    </xdr:from>
    <xdr:to>
      <xdr:col>15</xdr:col>
      <xdr:colOff>101600</xdr:colOff>
      <xdr:row>34</xdr:row>
      <xdr:rowOff>88853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81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105380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59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48101</xdr:rowOff>
    </xdr:from>
    <xdr:to>
      <xdr:col>10</xdr:col>
      <xdr:colOff>165100</xdr:colOff>
      <xdr:row>34</xdr:row>
      <xdr:rowOff>149701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587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166228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65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87986</xdr:rowOff>
    </xdr:from>
    <xdr:to>
      <xdr:col>6</xdr:col>
      <xdr:colOff>38100</xdr:colOff>
      <xdr:row>35</xdr:row>
      <xdr:rowOff>18136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59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34663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69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a:extLst>
            <a:ext uri="{FF2B5EF4-FFF2-40B4-BE49-F238E27FC236}">
              <a16:creationId xmlns:a16="http://schemas.microsoft.com/office/drawing/2014/main" id="{00000000-0008-0000-0600-00006A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a:extLst>
            <a:ext uri="{FF2B5EF4-FFF2-40B4-BE49-F238E27FC236}">
              <a16:creationId xmlns:a16="http://schemas.microsoft.com/office/drawing/2014/main" id="{00000000-0008-0000-0600-00006C000000}"/>
            </a:ext>
          </a:extLst>
        </xdr:cNvPr>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a:extLst>
            <a:ext uri="{FF2B5EF4-FFF2-40B4-BE49-F238E27FC236}">
              <a16:creationId xmlns:a16="http://schemas.microsoft.com/office/drawing/2014/main" id="{00000000-0008-0000-0600-00006E000000}"/>
            </a:ext>
          </a:extLst>
        </xdr:cNvPr>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60385</xdr:rowOff>
    </xdr:from>
    <xdr:to>
      <xdr:col>24</xdr:col>
      <xdr:colOff>63500</xdr:colOff>
      <xdr:row>56</xdr:row>
      <xdr:rowOff>86729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3797300" y="9661585"/>
          <a:ext cx="838200" cy="2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60348</xdr:rowOff>
    </xdr:from>
    <xdr:ext cx="599010" cy="259045"/>
    <xdr:sp macro="" textlink="">
      <xdr:nvSpPr>
        <xdr:cNvPr id="113" name="物件費平均値テキスト">
          <a:extLst>
            <a:ext uri="{FF2B5EF4-FFF2-40B4-BE49-F238E27FC236}">
              <a16:creationId xmlns:a16="http://schemas.microsoft.com/office/drawing/2014/main" id="{00000000-0008-0000-0600-000071000000}"/>
            </a:ext>
          </a:extLst>
        </xdr:cNvPr>
        <xdr:cNvSpPr txBox="1"/>
      </xdr:nvSpPr>
      <xdr:spPr>
        <a:xfrm>
          <a:off x="4686300" y="966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a:extLst>
            <a:ext uri="{FF2B5EF4-FFF2-40B4-BE49-F238E27FC236}">
              <a16:creationId xmlns:a16="http://schemas.microsoft.com/office/drawing/2014/main" id="{00000000-0008-0000-0600-000072000000}"/>
            </a:ext>
          </a:extLst>
        </xdr:cNvPr>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60385</xdr:rowOff>
    </xdr:from>
    <xdr:to>
      <xdr:col>19</xdr:col>
      <xdr:colOff>177800</xdr:colOff>
      <xdr:row>56</xdr:row>
      <xdr:rowOff>98111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2908300" y="9661585"/>
          <a:ext cx="889000" cy="3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8355</xdr:rowOff>
    </xdr:from>
    <xdr:ext cx="599010"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3497795" y="978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98111</xdr:rowOff>
    </xdr:from>
    <xdr:to>
      <xdr:col>15</xdr:col>
      <xdr:colOff>50800</xdr:colOff>
      <xdr:row>56</xdr:row>
      <xdr:rowOff>99805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019300" y="9699311"/>
          <a:ext cx="889000" cy="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25751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2608795" y="979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82582</xdr:rowOff>
    </xdr:from>
    <xdr:to>
      <xdr:col>10</xdr:col>
      <xdr:colOff>114300</xdr:colOff>
      <xdr:row>56</xdr:row>
      <xdr:rowOff>99805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1130300" y="9683782"/>
          <a:ext cx="889000" cy="1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33759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1719795" y="980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51801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830795" y="982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35929</xdr:rowOff>
    </xdr:from>
    <xdr:to>
      <xdr:col>24</xdr:col>
      <xdr:colOff>114300</xdr:colOff>
      <xdr:row>56</xdr:row>
      <xdr:rowOff>137529</xdr:rowOff>
    </xdr:to>
    <xdr:sp macro="" textlink="">
      <xdr:nvSpPr>
        <xdr:cNvPr id="131" name="楕円 130">
          <a:extLst>
            <a:ext uri="{FF2B5EF4-FFF2-40B4-BE49-F238E27FC236}">
              <a16:creationId xmlns:a16="http://schemas.microsoft.com/office/drawing/2014/main" id="{00000000-0008-0000-0600-000083000000}"/>
            </a:ext>
          </a:extLst>
        </xdr:cNvPr>
        <xdr:cNvSpPr/>
      </xdr:nvSpPr>
      <xdr:spPr>
        <a:xfrm>
          <a:off x="4584700" y="96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58806</xdr:rowOff>
    </xdr:from>
    <xdr:ext cx="599010" cy="259045"/>
    <xdr:sp macro="" textlink="">
      <xdr:nvSpPr>
        <xdr:cNvPr id="132" name="物件費該当値テキスト">
          <a:extLst>
            <a:ext uri="{FF2B5EF4-FFF2-40B4-BE49-F238E27FC236}">
              <a16:creationId xmlns:a16="http://schemas.microsoft.com/office/drawing/2014/main" id="{00000000-0008-0000-0600-000084000000}"/>
            </a:ext>
          </a:extLst>
        </xdr:cNvPr>
        <xdr:cNvSpPr txBox="1"/>
      </xdr:nvSpPr>
      <xdr:spPr>
        <a:xfrm>
          <a:off x="4686300" y="948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9585</xdr:rowOff>
    </xdr:from>
    <xdr:to>
      <xdr:col>20</xdr:col>
      <xdr:colOff>38100</xdr:colOff>
      <xdr:row>56</xdr:row>
      <xdr:rowOff>111185</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3746500" y="961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127712</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497795" y="938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47311</xdr:rowOff>
    </xdr:from>
    <xdr:to>
      <xdr:col>15</xdr:col>
      <xdr:colOff>101600</xdr:colOff>
      <xdr:row>56</xdr:row>
      <xdr:rowOff>148911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2857500" y="964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165438</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608795" y="9423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49005</xdr:rowOff>
    </xdr:from>
    <xdr:to>
      <xdr:col>10</xdr:col>
      <xdr:colOff>165100</xdr:colOff>
      <xdr:row>56</xdr:row>
      <xdr:rowOff>150605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1968500" y="96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167132</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719795" y="942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31782</xdr:rowOff>
    </xdr:from>
    <xdr:to>
      <xdr:col>6</xdr:col>
      <xdr:colOff>38100</xdr:colOff>
      <xdr:row>56</xdr:row>
      <xdr:rowOff>133382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079500" y="963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149909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830795" y="9408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a:extLst>
            <a:ext uri="{FF2B5EF4-FFF2-40B4-BE49-F238E27FC236}">
              <a16:creationId xmlns:a16="http://schemas.microsoft.com/office/drawing/2014/main" id="{00000000-0008-0000-0600-0000A3000000}"/>
            </a:ext>
          </a:extLst>
        </xdr:cNvPr>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a:extLst>
            <a:ext uri="{FF2B5EF4-FFF2-40B4-BE49-F238E27FC236}">
              <a16:creationId xmlns:a16="http://schemas.microsoft.com/office/drawing/2014/main" id="{00000000-0008-0000-0600-0000A5000000}"/>
            </a:ext>
          </a:extLst>
        </xdr:cNvPr>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111376</xdr:rowOff>
    </xdr:from>
    <xdr:to>
      <xdr:col>24</xdr:col>
      <xdr:colOff>63500</xdr:colOff>
      <xdr:row>76</xdr:row>
      <xdr:rowOff>27732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3797300" y="12970126"/>
          <a:ext cx="838200" cy="8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168231</xdr:rowOff>
    </xdr:from>
    <xdr:ext cx="534377" cy="259045"/>
    <xdr:sp macro="" textlink="">
      <xdr:nvSpPr>
        <xdr:cNvPr id="168" name="維持補修費平均値テキスト">
          <a:extLst>
            <a:ext uri="{FF2B5EF4-FFF2-40B4-BE49-F238E27FC236}">
              <a16:creationId xmlns:a16="http://schemas.microsoft.com/office/drawing/2014/main" id="{00000000-0008-0000-0600-0000A8000000}"/>
            </a:ext>
          </a:extLst>
        </xdr:cNvPr>
        <xdr:cNvSpPr txBox="1"/>
      </xdr:nvSpPr>
      <xdr:spPr>
        <a:xfrm>
          <a:off x="4686300" y="13026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a:extLst>
            <a:ext uri="{FF2B5EF4-FFF2-40B4-BE49-F238E27FC236}">
              <a16:creationId xmlns:a16="http://schemas.microsoft.com/office/drawing/2014/main" id="{00000000-0008-0000-0600-0000A9000000}"/>
            </a:ext>
          </a:extLst>
        </xdr:cNvPr>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27732</xdr:rowOff>
    </xdr:from>
    <xdr:to>
      <xdr:col>19</xdr:col>
      <xdr:colOff>177800</xdr:colOff>
      <xdr:row>76</xdr:row>
      <xdr:rowOff>61336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2908300" y="13057932"/>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160779</xdr:rowOff>
    </xdr:from>
    <xdr:ext cx="534377"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3530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65770</xdr:rowOff>
    </xdr:from>
    <xdr:to>
      <xdr:col>15</xdr:col>
      <xdr:colOff>50800</xdr:colOff>
      <xdr:row>76</xdr:row>
      <xdr:rowOff>61336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019300" y="12924520"/>
          <a:ext cx="889000" cy="16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159064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641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65770</xdr:rowOff>
    </xdr:from>
    <xdr:to>
      <xdr:col>10</xdr:col>
      <xdr:colOff>114300</xdr:colOff>
      <xdr:row>75</xdr:row>
      <xdr:rowOff>126784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1130300" y="12924520"/>
          <a:ext cx="889000" cy="6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166127</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1752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12509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863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60576</xdr:rowOff>
    </xdr:from>
    <xdr:to>
      <xdr:col>24</xdr:col>
      <xdr:colOff>114300</xdr:colOff>
      <xdr:row>75</xdr:row>
      <xdr:rowOff>162176</xdr:rowOff>
    </xdr:to>
    <xdr:sp macro="" textlink="">
      <xdr:nvSpPr>
        <xdr:cNvPr id="186" name="楕円 185">
          <a:extLst>
            <a:ext uri="{FF2B5EF4-FFF2-40B4-BE49-F238E27FC236}">
              <a16:creationId xmlns:a16="http://schemas.microsoft.com/office/drawing/2014/main" id="{00000000-0008-0000-0600-0000BA000000}"/>
            </a:ext>
          </a:extLst>
        </xdr:cNvPr>
        <xdr:cNvSpPr/>
      </xdr:nvSpPr>
      <xdr:spPr>
        <a:xfrm>
          <a:off x="4584700" y="1291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83453</xdr:rowOff>
    </xdr:from>
    <xdr:ext cx="534377" cy="259045"/>
    <xdr:sp macro="" textlink="">
      <xdr:nvSpPr>
        <xdr:cNvPr id="187" name="維持補修費該当値テキスト">
          <a:extLst>
            <a:ext uri="{FF2B5EF4-FFF2-40B4-BE49-F238E27FC236}">
              <a16:creationId xmlns:a16="http://schemas.microsoft.com/office/drawing/2014/main" id="{00000000-0008-0000-0600-0000BB000000}"/>
            </a:ext>
          </a:extLst>
        </xdr:cNvPr>
        <xdr:cNvSpPr txBox="1"/>
      </xdr:nvSpPr>
      <xdr:spPr>
        <a:xfrm>
          <a:off x="4686300" y="1277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148382</xdr:rowOff>
    </xdr:from>
    <xdr:to>
      <xdr:col>20</xdr:col>
      <xdr:colOff>38100</xdr:colOff>
      <xdr:row>76</xdr:row>
      <xdr:rowOff>78532</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3746500" y="1300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95059</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530111" y="1278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10536</xdr:rowOff>
    </xdr:from>
    <xdr:to>
      <xdr:col>15</xdr:col>
      <xdr:colOff>101600</xdr:colOff>
      <xdr:row>76</xdr:row>
      <xdr:rowOff>112136</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2857500" y="1304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128663</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641111" y="1281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14970</xdr:rowOff>
    </xdr:from>
    <xdr:to>
      <xdr:col>10</xdr:col>
      <xdr:colOff>165100</xdr:colOff>
      <xdr:row>75</xdr:row>
      <xdr:rowOff>116570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1968500" y="1287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133097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52111" y="1264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75984</xdr:rowOff>
    </xdr:from>
    <xdr:to>
      <xdr:col>6</xdr:col>
      <xdr:colOff>38100</xdr:colOff>
      <xdr:row>76</xdr:row>
      <xdr:rowOff>6133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079500" y="129347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22661</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63111" y="127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6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29197</xdr:rowOff>
    </xdr:from>
    <xdr:to>
      <xdr:col>24</xdr:col>
      <xdr:colOff>63500</xdr:colOff>
      <xdr:row>96</xdr:row>
      <xdr:rowOff>52794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488397"/>
          <a:ext cx="838200" cy="2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52794</xdr:rowOff>
    </xdr:from>
    <xdr:to>
      <xdr:col>19</xdr:col>
      <xdr:colOff>177800</xdr:colOff>
      <xdr:row>96</xdr:row>
      <xdr:rowOff>76288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511994"/>
          <a:ext cx="889000" cy="2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51943</xdr:rowOff>
    </xdr:from>
    <xdr:to>
      <xdr:col>15</xdr:col>
      <xdr:colOff>50800</xdr:colOff>
      <xdr:row>96</xdr:row>
      <xdr:rowOff>76288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019300" y="16511143"/>
          <a:ext cx="889000" cy="2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13576</xdr:rowOff>
    </xdr:from>
    <xdr:to>
      <xdr:col>10</xdr:col>
      <xdr:colOff>114300</xdr:colOff>
      <xdr:row>96</xdr:row>
      <xdr:rowOff>51943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1130300" y="16472776"/>
          <a:ext cx="889000" cy="3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85081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52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60952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63111" y="165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149847</xdr:rowOff>
    </xdr:from>
    <xdr:to>
      <xdr:col>24</xdr:col>
      <xdr:colOff>114300</xdr:colOff>
      <xdr:row>96</xdr:row>
      <xdr:rowOff>79997</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43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128274</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41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1994</xdr:rowOff>
    </xdr:from>
    <xdr:to>
      <xdr:col>20</xdr:col>
      <xdr:colOff>38100</xdr:colOff>
      <xdr:row>96</xdr:row>
      <xdr:rowOff>103594</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46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94721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55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25488</xdr:rowOff>
    </xdr:from>
    <xdr:to>
      <xdr:col>15</xdr:col>
      <xdr:colOff>101600</xdr:colOff>
      <xdr:row>96</xdr:row>
      <xdr:rowOff>127088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48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118215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657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1143</xdr:rowOff>
    </xdr:from>
    <xdr:to>
      <xdr:col>10</xdr:col>
      <xdr:colOff>165100</xdr:colOff>
      <xdr:row>96</xdr:row>
      <xdr:rowOff>102743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46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93870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55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134226</xdr:rowOff>
    </xdr:from>
    <xdr:to>
      <xdr:col>6</xdr:col>
      <xdr:colOff>38100</xdr:colOff>
      <xdr:row>96</xdr:row>
      <xdr:rowOff>64376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42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80903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19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18169</xdr:rowOff>
    </xdr:from>
    <xdr:to>
      <xdr:col>55</xdr:col>
      <xdr:colOff>0</xdr:colOff>
      <xdr:row>36</xdr:row>
      <xdr:rowOff>167837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847469"/>
          <a:ext cx="838200" cy="49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148385</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77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134278</xdr:rowOff>
    </xdr:from>
    <xdr:to>
      <xdr:col>50</xdr:col>
      <xdr:colOff>114300</xdr:colOff>
      <xdr:row>36</xdr:row>
      <xdr:rowOff>167837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306478"/>
          <a:ext cx="889000" cy="3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67567</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140797</xdr:rowOff>
    </xdr:from>
    <xdr:to>
      <xdr:col>45</xdr:col>
      <xdr:colOff>177800</xdr:colOff>
      <xdr:row>36</xdr:row>
      <xdr:rowOff>134278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141547"/>
          <a:ext cx="889000" cy="16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79694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826</xdr:rowOff>
    </xdr:from>
    <xdr:to>
      <xdr:col>41</xdr:col>
      <xdr:colOff>50800</xdr:colOff>
      <xdr:row>35</xdr:row>
      <xdr:rowOff>140797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001576"/>
          <a:ext cx="889000" cy="13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82540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101880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61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138819</xdr:rowOff>
    </xdr:from>
    <xdr:to>
      <xdr:col>55</xdr:col>
      <xdr:colOff>50800</xdr:colOff>
      <xdr:row>34</xdr:row>
      <xdr:rowOff>68969</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79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161696</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64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117037</xdr:rowOff>
    </xdr:from>
    <xdr:to>
      <xdr:col>50</xdr:col>
      <xdr:colOff>165100</xdr:colOff>
      <xdr:row>37</xdr:row>
      <xdr:rowOff>47187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28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63714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606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83478</xdr:rowOff>
    </xdr:from>
    <xdr:to>
      <xdr:col>46</xdr:col>
      <xdr:colOff>38100</xdr:colOff>
      <xdr:row>37</xdr:row>
      <xdr:rowOff>13628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25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30155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603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89997</xdr:rowOff>
    </xdr:from>
    <xdr:to>
      <xdr:col>41</xdr:col>
      <xdr:colOff>101600</xdr:colOff>
      <xdr:row>36</xdr:row>
      <xdr:rowOff>20147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09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36674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86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121476</xdr:rowOff>
    </xdr:from>
    <xdr:to>
      <xdr:col>36</xdr:col>
      <xdr:colOff>165100</xdr:colOff>
      <xdr:row>35</xdr:row>
      <xdr:rowOff>51626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595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68153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572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89086</xdr:rowOff>
    </xdr:from>
    <xdr:to>
      <xdr:col>55</xdr:col>
      <xdr:colOff>0</xdr:colOff>
      <xdr:row>57</xdr:row>
      <xdr:rowOff>103593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861736"/>
          <a:ext cx="838200" cy="1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42518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15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35609</xdr:rowOff>
    </xdr:from>
    <xdr:to>
      <xdr:col>50</xdr:col>
      <xdr:colOff>114300</xdr:colOff>
      <xdr:row>57</xdr:row>
      <xdr:rowOff>89086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808259"/>
          <a:ext cx="889000" cy="5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1565</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94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67939</xdr:rowOff>
    </xdr:from>
    <xdr:to>
      <xdr:col>45</xdr:col>
      <xdr:colOff>177800</xdr:colOff>
      <xdr:row>57</xdr:row>
      <xdr:rowOff>35609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326239"/>
          <a:ext cx="889000" cy="48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38757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98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67939</xdr:rowOff>
    </xdr:from>
    <xdr:to>
      <xdr:col>41</xdr:col>
      <xdr:colOff>50800</xdr:colOff>
      <xdr:row>57</xdr:row>
      <xdr:rowOff>27203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326239"/>
          <a:ext cx="889000" cy="47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152448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92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36518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98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52793</xdr:rowOff>
    </xdr:from>
    <xdr:to>
      <xdr:col>55</xdr:col>
      <xdr:colOff>50800</xdr:colOff>
      <xdr:row>57</xdr:row>
      <xdr:rowOff>154393</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2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75670</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67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38286</xdr:rowOff>
    </xdr:from>
    <xdr:to>
      <xdr:col>50</xdr:col>
      <xdr:colOff>165100</xdr:colOff>
      <xdr:row>57</xdr:row>
      <xdr:rowOff>139886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1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156413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5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156259</xdr:rowOff>
    </xdr:from>
    <xdr:to>
      <xdr:col>46</xdr:col>
      <xdr:colOff>38100</xdr:colOff>
      <xdr:row>57</xdr:row>
      <xdr:rowOff>86409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5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102936</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53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17139</xdr:rowOff>
    </xdr:from>
    <xdr:to>
      <xdr:col>41</xdr:col>
      <xdr:colOff>101600</xdr:colOff>
      <xdr:row>54</xdr:row>
      <xdr:rowOff>118739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27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135266</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050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147853</xdr:rowOff>
    </xdr:from>
    <xdr:to>
      <xdr:col>36</xdr:col>
      <xdr:colOff>165100</xdr:colOff>
      <xdr:row>57</xdr:row>
      <xdr:rowOff>78003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4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94530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52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49952</xdr:rowOff>
    </xdr:from>
    <xdr:to>
      <xdr:col>55</xdr:col>
      <xdr:colOff>0</xdr:colOff>
      <xdr:row>76</xdr:row>
      <xdr:rowOff>73989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3080152"/>
          <a:ext cx="838200" cy="2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31083</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061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57393</xdr:rowOff>
    </xdr:from>
    <xdr:to>
      <xdr:col>50</xdr:col>
      <xdr:colOff>114300</xdr:colOff>
      <xdr:row>76</xdr:row>
      <xdr:rowOff>73989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750300" y="12916143"/>
          <a:ext cx="889000" cy="18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161453</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1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57393</xdr:rowOff>
    </xdr:from>
    <xdr:to>
      <xdr:col>45</xdr:col>
      <xdr:colOff>177800</xdr:colOff>
      <xdr:row>76</xdr:row>
      <xdr:rowOff>60747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7861300" y="12916143"/>
          <a:ext cx="889000" cy="17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12589</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94254</xdr:rowOff>
    </xdr:from>
    <xdr:to>
      <xdr:col>41</xdr:col>
      <xdr:colOff>50800</xdr:colOff>
      <xdr:row>76</xdr:row>
      <xdr:rowOff>60747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2610104"/>
          <a:ext cx="889000" cy="48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96645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1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170602</xdr:rowOff>
    </xdr:from>
    <xdr:to>
      <xdr:col>55</xdr:col>
      <xdr:colOff>50800</xdr:colOff>
      <xdr:row>76</xdr:row>
      <xdr:rowOff>100752</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0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22029</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288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23189</xdr:rowOff>
    </xdr:from>
    <xdr:to>
      <xdr:col>50</xdr:col>
      <xdr:colOff>165100</xdr:colOff>
      <xdr:row>76</xdr:row>
      <xdr:rowOff>124789</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05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141316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82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6593</xdr:rowOff>
    </xdr:from>
    <xdr:to>
      <xdr:col>46</xdr:col>
      <xdr:colOff>38100</xdr:colOff>
      <xdr:row>75</xdr:row>
      <xdr:rowOff>108193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286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124720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6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9947</xdr:rowOff>
    </xdr:from>
    <xdr:to>
      <xdr:col>41</xdr:col>
      <xdr:colOff>101600</xdr:colOff>
      <xdr:row>76</xdr:row>
      <xdr:rowOff>111547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04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102674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3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43454</xdr:rowOff>
    </xdr:from>
    <xdr:to>
      <xdr:col>36</xdr:col>
      <xdr:colOff>165100</xdr:colOff>
      <xdr:row>73</xdr:row>
      <xdr:rowOff>145054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255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161581</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672795" y="1233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122109</xdr:rowOff>
    </xdr:from>
    <xdr:to>
      <xdr:col>55</xdr:col>
      <xdr:colOff>0</xdr:colOff>
      <xdr:row>97</xdr:row>
      <xdr:rowOff>149693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52759"/>
          <a:ext cx="8382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79339</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709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111858</xdr:rowOff>
    </xdr:from>
    <xdr:to>
      <xdr:col>50</xdr:col>
      <xdr:colOff>114300</xdr:colOff>
      <xdr:row>97</xdr:row>
      <xdr:rowOff>122109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742508"/>
          <a:ext cx="889000" cy="1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43073</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84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169700</xdr:rowOff>
    </xdr:from>
    <xdr:to>
      <xdr:col>45</xdr:col>
      <xdr:colOff>177800</xdr:colOff>
      <xdr:row>97</xdr:row>
      <xdr:rowOff>111858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114550"/>
          <a:ext cx="889000" cy="62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69800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8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169700</xdr:rowOff>
    </xdr:from>
    <xdr:to>
      <xdr:col>41</xdr:col>
      <xdr:colOff>50800</xdr:colOff>
      <xdr:row>98</xdr:row>
      <xdr:rowOff>29394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114550"/>
          <a:ext cx="889000" cy="71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70381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87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99043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90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98893</xdr:rowOff>
    </xdr:from>
    <xdr:to>
      <xdr:col>55</xdr:col>
      <xdr:colOff>50800</xdr:colOff>
      <xdr:row>98</xdr:row>
      <xdr:rowOff>29043</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121770</xdr:rowOff>
    </xdr:from>
    <xdr:ext cx="599010"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58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71309</xdr:rowOff>
    </xdr:from>
    <xdr:to>
      <xdr:col>50</xdr:col>
      <xdr:colOff>165100</xdr:colOff>
      <xdr:row>98</xdr:row>
      <xdr:rowOff>1459</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0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17986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39795" y="1647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61058</xdr:rowOff>
    </xdr:from>
    <xdr:to>
      <xdr:col>46</xdr:col>
      <xdr:colOff>38100</xdr:colOff>
      <xdr:row>97</xdr:row>
      <xdr:rowOff>162658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7735</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46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118900</xdr:rowOff>
    </xdr:from>
    <xdr:to>
      <xdr:col>41</xdr:col>
      <xdr:colOff>101600</xdr:colOff>
      <xdr:row>94</xdr:row>
      <xdr:rowOff>49050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0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65577</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61795" y="1583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150044</xdr:rowOff>
    </xdr:from>
    <xdr:to>
      <xdr:col>36</xdr:col>
      <xdr:colOff>165100</xdr:colOff>
      <xdr:row>98</xdr:row>
      <xdr:rowOff>80194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96721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55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14759</xdr:rowOff>
    </xdr:from>
    <xdr:to>
      <xdr:col>85</xdr:col>
      <xdr:colOff>127000</xdr:colOff>
      <xdr:row>38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5481300" y="6529859"/>
          <a:ext cx="838200" cy="1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751</xdr:rowOff>
    </xdr:from>
    <xdr:to>
      <xdr:col>81</xdr:col>
      <xdr:colOff>50800</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6515851"/>
          <a:ext cx="889000" cy="2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41145</xdr:rowOff>
    </xdr:from>
    <xdr:to>
      <xdr:col>76</xdr:col>
      <xdr:colOff>114300</xdr:colOff>
      <xdr:row>38</xdr:row>
      <xdr:rowOff>751</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3703300" y="5870445"/>
          <a:ext cx="889000" cy="64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41145</xdr:rowOff>
    </xdr:from>
    <xdr:to>
      <xdr:col>71</xdr:col>
      <xdr:colOff>177800</xdr:colOff>
      <xdr:row>37</xdr:row>
      <xdr:rowOff>83659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2814300" y="5870445"/>
          <a:ext cx="889000" cy="55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148657</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36111" y="649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166568</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47111" y="651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135409</xdr:rowOff>
    </xdr:from>
    <xdr:to>
      <xdr:col>85</xdr:col>
      <xdr:colOff>177800</xdr:colOff>
      <xdr:row>38</xdr:row>
      <xdr:rowOff>65559</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47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50336</xdr:rowOff>
    </xdr:from>
    <xdr:ext cx="469744"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39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121401</xdr:rowOff>
    </xdr:from>
    <xdr:to>
      <xdr:col>76</xdr:col>
      <xdr:colOff>165100</xdr:colOff>
      <xdr:row>38</xdr:row>
      <xdr:rowOff>51551</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46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42678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55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161795</xdr:rowOff>
    </xdr:from>
    <xdr:to>
      <xdr:col>72</xdr:col>
      <xdr:colOff>38100</xdr:colOff>
      <xdr:row>34</xdr:row>
      <xdr:rowOff>91945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581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108472</xdr:rowOff>
    </xdr:from>
    <xdr:ext cx="59901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03795" y="5594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32859</xdr:rowOff>
    </xdr:from>
    <xdr:to>
      <xdr:col>67</xdr:col>
      <xdr:colOff>101600</xdr:colOff>
      <xdr:row>37</xdr:row>
      <xdr:rowOff>134459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37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150986</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15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72834</xdr:rowOff>
    </xdr:from>
    <xdr:to>
      <xdr:col>85</xdr:col>
      <xdr:colOff>126364</xdr:colOff>
      <xdr:row>58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flipV="1">
          <a:off x="16317595" y="9674034"/>
          <a:ext cx="1269" cy="295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77170</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10021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19511</xdr:rowOff>
    </xdr:from>
    <xdr:ext cx="378565"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449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72834</xdr:rowOff>
    </xdr:from>
    <xdr:to>
      <xdr:col>86</xdr:col>
      <xdr:colOff>25400</xdr:colOff>
      <xdr:row>56</xdr:row>
      <xdr:rowOff>72834</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67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39688</xdr:rowOff>
    </xdr:from>
    <xdr:to>
      <xdr:col>85</xdr:col>
      <xdr:colOff>127000</xdr:colOff>
      <xdr:row>56</xdr:row>
      <xdr:rowOff>72834</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640888"/>
          <a:ext cx="8382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121620</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894270"/>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143193</xdr:rowOff>
    </xdr:from>
    <xdr:to>
      <xdr:col>85</xdr:col>
      <xdr:colOff>177800</xdr:colOff>
      <xdr:row>58</xdr:row>
      <xdr:rowOff>73343</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9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10541</xdr:rowOff>
    </xdr:from>
    <xdr:to>
      <xdr:col>81</xdr:col>
      <xdr:colOff>50800</xdr:colOff>
      <xdr:row>56</xdr:row>
      <xdr:rowOff>39688</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611741"/>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142621</xdr:rowOff>
    </xdr:from>
    <xdr:to>
      <xdr:col>81</xdr:col>
      <xdr:colOff>101600</xdr:colOff>
      <xdr:row>58</xdr:row>
      <xdr:rowOff>72771</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9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63898</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100079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135699</xdr:rowOff>
    </xdr:from>
    <xdr:to>
      <xdr:col>76</xdr:col>
      <xdr:colOff>114300</xdr:colOff>
      <xdr:row>56</xdr:row>
      <xdr:rowOff>10541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8708199"/>
          <a:ext cx="889000" cy="90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142049</xdr:rowOff>
    </xdr:from>
    <xdr:to>
      <xdr:col>76</xdr:col>
      <xdr:colOff>165100</xdr:colOff>
      <xdr:row>58</xdr:row>
      <xdr:rowOff>72199</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9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63326</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10007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135699</xdr:rowOff>
    </xdr:from>
    <xdr:to>
      <xdr:col>71</xdr:col>
      <xdr:colOff>177800</xdr:colOff>
      <xdr:row>51</xdr:row>
      <xdr:rowOff>128270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flipV="1">
          <a:off x="12814300" y="8708199"/>
          <a:ext cx="889000" cy="16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132906</xdr:rowOff>
    </xdr:from>
    <xdr:to>
      <xdr:col>72</xdr:col>
      <xdr:colOff>38100</xdr:colOff>
      <xdr:row>58</xdr:row>
      <xdr:rowOff>63056</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58</xdr:row>
      <xdr:rowOff>54183</xdr:rowOff>
    </xdr:from>
    <xdr:ext cx="313932"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46333" y="99982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135763</xdr:rowOff>
    </xdr:from>
    <xdr:to>
      <xdr:col>67</xdr:col>
      <xdr:colOff>101600</xdr:colOff>
      <xdr:row>58</xdr:row>
      <xdr:rowOff>65913</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58</xdr:row>
      <xdr:rowOff>57040</xdr:rowOff>
    </xdr:from>
    <xdr:ext cx="313932"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57333" y="100011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22034</xdr:rowOff>
    </xdr:from>
    <xdr:to>
      <xdr:col>85</xdr:col>
      <xdr:colOff>177800</xdr:colOff>
      <xdr:row>56</xdr:row>
      <xdr:rowOff>123634</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62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146511</xdr:rowOff>
    </xdr:from>
    <xdr:ext cx="378565"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576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160338</xdr:rowOff>
    </xdr:from>
    <xdr:to>
      <xdr:col>81</xdr:col>
      <xdr:colOff>101600</xdr:colOff>
      <xdr:row>56</xdr:row>
      <xdr:rowOff>90488</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59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54</xdr:row>
      <xdr:rowOff>107015</xdr:rowOff>
    </xdr:from>
    <xdr:ext cx="378565"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2017" y="9365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131191</xdr:rowOff>
    </xdr:from>
    <xdr:to>
      <xdr:col>76</xdr:col>
      <xdr:colOff>165100</xdr:colOff>
      <xdr:row>56</xdr:row>
      <xdr:rowOff>61341</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56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54</xdr:row>
      <xdr:rowOff>77868</xdr:rowOff>
    </xdr:from>
    <xdr:ext cx="378565"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3017" y="9336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84899</xdr:rowOff>
    </xdr:from>
    <xdr:to>
      <xdr:col>72</xdr:col>
      <xdr:colOff>38100</xdr:colOff>
      <xdr:row>51</xdr:row>
      <xdr:rowOff>15049</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865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49</xdr:row>
      <xdr:rowOff>31576</xdr:rowOff>
    </xdr:from>
    <xdr:ext cx="469744"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468428" y="843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77470</xdr:rowOff>
    </xdr:from>
    <xdr:to>
      <xdr:col>67</xdr:col>
      <xdr:colOff>101600</xdr:colOff>
      <xdr:row>52</xdr:row>
      <xdr:rowOff>7620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882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50</xdr:row>
      <xdr:rowOff>24147</xdr:rowOff>
    </xdr:from>
    <xdr:ext cx="469744"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579428" y="859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7" name="公債費最小値テキスト">
          <a:extLst>
            <a:ext uri="{FF2B5EF4-FFF2-40B4-BE49-F238E27FC236}">
              <a16:creationId xmlns:a16="http://schemas.microsoft.com/office/drawing/2014/main" id="{00000000-0008-0000-0600-00005F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09" name="公債費最大値テキスト">
          <a:extLst>
            <a:ext uri="{FF2B5EF4-FFF2-40B4-BE49-F238E27FC236}">
              <a16:creationId xmlns:a16="http://schemas.microsoft.com/office/drawing/2014/main" id="{00000000-0008-0000-0600-000061020000}"/>
            </a:ext>
          </a:extLst>
        </xdr:cNvPr>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144404</xdr:rowOff>
    </xdr:from>
    <xdr:to>
      <xdr:col>85</xdr:col>
      <xdr:colOff>127000</xdr:colOff>
      <xdr:row>74</xdr:row>
      <xdr:rowOff>27829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5481300" y="12660254"/>
          <a:ext cx="838200" cy="5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3605</xdr:rowOff>
    </xdr:from>
    <xdr:ext cx="599010" cy="259045"/>
    <xdr:sp macro="" textlink="">
      <xdr:nvSpPr>
        <xdr:cNvPr id="612" name="公債費平均値テキスト">
          <a:extLst>
            <a:ext uri="{FF2B5EF4-FFF2-40B4-BE49-F238E27FC236}">
              <a16:creationId xmlns:a16="http://schemas.microsoft.com/office/drawing/2014/main" id="{00000000-0008-0000-0600-000064020000}"/>
            </a:ext>
          </a:extLst>
        </xdr:cNvPr>
        <xdr:cNvSpPr txBox="1"/>
      </xdr:nvSpPr>
      <xdr:spPr>
        <a:xfrm>
          <a:off x="16370300" y="12690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144404</xdr:rowOff>
    </xdr:from>
    <xdr:to>
      <xdr:col>81</xdr:col>
      <xdr:colOff>50800</xdr:colOff>
      <xdr:row>74</xdr:row>
      <xdr:rowOff>11890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4592300" y="12660254"/>
          <a:ext cx="889000" cy="3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116150</xdr:rowOff>
    </xdr:from>
    <xdr:ext cx="59901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5181795" y="1280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11890</xdr:rowOff>
    </xdr:from>
    <xdr:to>
      <xdr:col>76</xdr:col>
      <xdr:colOff>114300</xdr:colOff>
      <xdr:row>74</xdr:row>
      <xdr:rowOff>51774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3703300" y="12699190"/>
          <a:ext cx="889000" cy="3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107406</xdr:rowOff>
    </xdr:from>
    <xdr:ext cx="59901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4292795" y="1279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51774</xdr:rowOff>
    </xdr:from>
    <xdr:to>
      <xdr:col>71</xdr:col>
      <xdr:colOff>177800</xdr:colOff>
      <xdr:row>74</xdr:row>
      <xdr:rowOff>62736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2814300" y="12739074"/>
          <a:ext cx="889000" cy="1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130506</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403795" y="128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155750</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514795" y="1284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148479</xdr:rowOff>
    </xdr:from>
    <xdr:to>
      <xdr:col>85</xdr:col>
      <xdr:colOff>177800</xdr:colOff>
      <xdr:row>74</xdr:row>
      <xdr:rowOff>78629</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6268700" y="126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171356</xdr:rowOff>
    </xdr:from>
    <xdr:ext cx="599010" cy="259045"/>
    <xdr:sp macro="" textlink="">
      <xdr:nvSpPr>
        <xdr:cNvPr id="631" name="公債費該当値テキスト">
          <a:extLst>
            <a:ext uri="{FF2B5EF4-FFF2-40B4-BE49-F238E27FC236}">
              <a16:creationId xmlns:a16="http://schemas.microsoft.com/office/drawing/2014/main" id="{00000000-0008-0000-0600-000077020000}"/>
            </a:ext>
          </a:extLst>
        </xdr:cNvPr>
        <xdr:cNvSpPr txBox="1"/>
      </xdr:nvSpPr>
      <xdr:spPr>
        <a:xfrm>
          <a:off x="16370300" y="12515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93604</xdr:rowOff>
    </xdr:from>
    <xdr:to>
      <xdr:col>81</xdr:col>
      <xdr:colOff>101600</xdr:colOff>
      <xdr:row>74</xdr:row>
      <xdr:rowOff>23754</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5430500" y="126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40281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384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132540</xdr:rowOff>
    </xdr:from>
    <xdr:to>
      <xdr:col>76</xdr:col>
      <xdr:colOff>165100</xdr:colOff>
      <xdr:row>74</xdr:row>
      <xdr:rowOff>62690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4541500" y="1264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79217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242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974</xdr:rowOff>
    </xdr:from>
    <xdr:to>
      <xdr:col>72</xdr:col>
      <xdr:colOff>38100</xdr:colOff>
      <xdr:row>74</xdr:row>
      <xdr:rowOff>102574</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3652500" y="1268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119101</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3795" y="12463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11936</xdr:rowOff>
    </xdr:from>
    <xdr:to>
      <xdr:col>67</xdr:col>
      <xdr:colOff>101600</xdr:colOff>
      <xdr:row>74</xdr:row>
      <xdr:rowOff>113536</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2763500" y="126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130063</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14795" y="12474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4" name="積立金最小値テキスト">
          <a:extLst>
            <a:ext uri="{FF2B5EF4-FFF2-40B4-BE49-F238E27FC236}">
              <a16:creationId xmlns:a16="http://schemas.microsoft.com/office/drawing/2014/main" id="{00000000-0008-0000-0600-000098020000}"/>
            </a:ext>
          </a:extLst>
        </xdr:cNvPr>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6" name="積立金最大値テキスト">
          <a:extLst>
            <a:ext uri="{FF2B5EF4-FFF2-40B4-BE49-F238E27FC236}">
              <a16:creationId xmlns:a16="http://schemas.microsoft.com/office/drawing/2014/main" id="{00000000-0008-0000-0600-00009A020000}"/>
            </a:ext>
          </a:extLst>
        </xdr:cNvPr>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112035</xdr:rowOff>
    </xdr:from>
    <xdr:to>
      <xdr:col>85</xdr:col>
      <xdr:colOff>127000</xdr:colOff>
      <xdr:row>98</xdr:row>
      <xdr:rowOff>162154</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5481300" y="16914135"/>
          <a:ext cx="838200" cy="5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46586</xdr:rowOff>
    </xdr:from>
    <xdr:ext cx="534377" cy="259045"/>
    <xdr:sp macro="" textlink="">
      <xdr:nvSpPr>
        <xdr:cNvPr id="669" name="積立金平均値テキスト">
          <a:extLst>
            <a:ext uri="{FF2B5EF4-FFF2-40B4-BE49-F238E27FC236}">
              <a16:creationId xmlns:a16="http://schemas.microsoft.com/office/drawing/2014/main" id="{00000000-0008-0000-0600-00009D020000}"/>
            </a:ext>
          </a:extLst>
        </xdr:cNvPr>
        <xdr:cNvSpPr txBox="1"/>
      </xdr:nvSpPr>
      <xdr:spPr>
        <a:xfrm>
          <a:off x="16370300" y="1684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162154</xdr:rowOff>
    </xdr:from>
    <xdr:to>
      <xdr:col>81</xdr:col>
      <xdr:colOff>50800</xdr:colOff>
      <xdr:row>99</xdr:row>
      <xdr:rowOff>10300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4592300" y="16964254"/>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154206</xdr:rowOff>
    </xdr:from>
    <xdr:to>
      <xdr:col>76</xdr:col>
      <xdr:colOff>114300</xdr:colOff>
      <xdr:row>99</xdr:row>
      <xdr:rowOff>10300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3703300" y="16956306"/>
          <a:ext cx="889000" cy="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154206</xdr:rowOff>
    </xdr:from>
    <xdr:to>
      <xdr:col>71</xdr:col>
      <xdr:colOff>177800</xdr:colOff>
      <xdr:row>98</xdr:row>
      <xdr:rowOff>157150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2814300" y="16956306"/>
          <a:ext cx="889000" cy="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49658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436111" y="166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61235</xdr:rowOff>
    </xdr:from>
    <xdr:to>
      <xdr:col>85</xdr:col>
      <xdr:colOff>177800</xdr:colOff>
      <xdr:row>98</xdr:row>
      <xdr:rowOff>162835</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6268700" y="168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20612</xdr:rowOff>
    </xdr:from>
    <xdr:ext cx="534377" cy="259045"/>
    <xdr:sp macro="" textlink="">
      <xdr:nvSpPr>
        <xdr:cNvPr id="688" name="積立金該当値テキスト">
          <a:extLst>
            <a:ext uri="{FF2B5EF4-FFF2-40B4-BE49-F238E27FC236}">
              <a16:creationId xmlns:a16="http://schemas.microsoft.com/office/drawing/2014/main" id="{00000000-0008-0000-0600-0000B0020000}"/>
            </a:ext>
          </a:extLst>
        </xdr:cNvPr>
        <xdr:cNvSpPr txBox="1"/>
      </xdr:nvSpPr>
      <xdr:spPr>
        <a:xfrm>
          <a:off x="16370300" y="166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111354</xdr:rowOff>
    </xdr:from>
    <xdr:to>
      <xdr:col>81</xdr:col>
      <xdr:colOff>101600</xdr:colOff>
      <xdr:row>99</xdr:row>
      <xdr:rowOff>41504</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5430500" y="1691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32631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700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130950</xdr:rowOff>
    </xdr:from>
    <xdr:to>
      <xdr:col>76</xdr:col>
      <xdr:colOff>165100</xdr:colOff>
      <xdr:row>99</xdr:row>
      <xdr:rowOff>61100</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4541500" y="169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52227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702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103406</xdr:rowOff>
    </xdr:from>
    <xdr:to>
      <xdr:col>72</xdr:col>
      <xdr:colOff>38100</xdr:colOff>
      <xdr:row>99</xdr:row>
      <xdr:rowOff>33556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3652500" y="169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24683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99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106350</xdr:rowOff>
    </xdr:from>
    <xdr:to>
      <xdr:col>67</xdr:col>
      <xdr:colOff>101600</xdr:colOff>
      <xdr:row>99</xdr:row>
      <xdr:rowOff>36500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2763500" y="169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27627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70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63935</xdr:rowOff>
    </xdr:from>
    <xdr:to>
      <xdr:col>116</xdr:col>
      <xdr:colOff>63500</xdr:colOff>
      <xdr:row>37</xdr:row>
      <xdr:rowOff>150836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1323300" y="6407585"/>
          <a:ext cx="838200" cy="8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73368</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58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131862</xdr:rowOff>
    </xdr:from>
    <xdr:to>
      <xdr:col>111</xdr:col>
      <xdr:colOff>177800</xdr:colOff>
      <xdr:row>37</xdr:row>
      <xdr:rowOff>150836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475512"/>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24873</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71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113280</xdr:rowOff>
    </xdr:from>
    <xdr:to>
      <xdr:col>107</xdr:col>
      <xdr:colOff>50800</xdr:colOff>
      <xdr:row>37</xdr:row>
      <xdr:rowOff>131862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456930"/>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41463</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7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98062</xdr:rowOff>
    </xdr:from>
    <xdr:to>
      <xdr:col>102</xdr:col>
      <xdr:colOff>114300</xdr:colOff>
      <xdr:row>37</xdr:row>
      <xdr:rowOff>113280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441712"/>
          <a:ext cx="889000" cy="1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32090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7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46393</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73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13135</xdr:rowOff>
    </xdr:from>
    <xdr:to>
      <xdr:col>116</xdr:col>
      <xdr:colOff>114300</xdr:colOff>
      <xdr:row>37</xdr:row>
      <xdr:rowOff>114735</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3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36012</xdr:rowOff>
    </xdr:from>
    <xdr:ext cx="534377"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20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100036</xdr:rowOff>
    </xdr:from>
    <xdr:to>
      <xdr:col>112</xdr:col>
      <xdr:colOff>38100</xdr:colOff>
      <xdr:row>38</xdr:row>
      <xdr:rowOff>30186</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44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46713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81062</xdr:rowOff>
    </xdr:from>
    <xdr:to>
      <xdr:col>107</xdr:col>
      <xdr:colOff>101600</xdr:colOff>
      <xdr:row>38</xdr:row>
      <xdr:rowOff>11212</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4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27739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19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62480</xdr:rowOff>
    </xdr:from>
    <xdr:to>
      <xdr:col>102</xdr:col>
      <xdr:colOff>165100</xdr:colOff>
      <xdr:row>37</xdr:row>
      <xdr:rowOff>164080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40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9157</xdr:rowOff>
    </xdr:from>
    <xdr:ext cx="534377"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278111" y="618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47262</xdr:rowOff>
    </xdr:from>
    <xdr:to>
      <xdr:col>98</xdr:col>
      <xdr:colOff>38100</xdr:colOff>
      <xdr:row>37</xdr:row>
      <xdr:rowOff>148862</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3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165389</xdr:rowOff>
    </xdr:from>
    <xdr:ext cx="534377"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389111" y="616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105867</xdr:rowOff>
    </xdr:from>
    <xdr:to>
      <xdr:col>116</xdr:col>
      <xdr:colOff>63500</xdr:colOff>
      <xdr:row>58</xdr:row>
      <xdr:rowOff>85674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1323300" y="9707067"/>
          <a:ext cx="838200" cy="3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35018</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97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96875</xdr:rowOff>
    </xdr:from>
    <xdr:to>
      <xdr:col>111</xdr:col>
      <xdr:colOff>177800</xdr:colOff>
      <xdr:row>56</xdr:row>
      <xdr:rowOff>105867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0434300" y="9698075"/>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165778</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8" y="101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96875</xdr:rowOff>
    </xdr:from>
    <xdr:to>
      <xdr:col>107</xdr:col>
      <xdr:colOff>50800</xdr:colOff>
      <xdr:row>57</xdr:row>
      <xdr:rowOff>87903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9545300" y="9698075"/>
          <a:ext cx="889000" cy="16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132631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99428" y="1007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87903</xdr:rowOff>
    </xdr:from>
    <xdr:to>
      <xdr:col>102</xdr:col>
      <xdr:colOff>114300</xdr:colOff>
      <xdr:row>58</xdr:row>
      <xdr:rowOff>69577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8656300" y="9860553"/>
          <a:ext cx="889000" cy="15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153605</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10428" y="100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156348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21428" y="1010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34874</xdr:rowOff>
    </xdr:from>
    <xdr:to>
      <xdr:col>116</xdr:col>
      <xdr:colOff>114300</xdr:colOff>
      <xdr:row>58</xdr:row>
      <xdr:rowOff>136474</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99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57751</xdr:rowOff>
    </xdr:from>
    <xdr:ext cx="469744"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83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55067</xdr:rowOff>
    </xdr:from>
    <xdr:to>
      <xdr:col>112</xdr:col>
      <xdr:colOff>38100</xdr:colOff>
      <xdr:row>56</xdr:row>
      <xdr:rowOff>156667</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965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1744</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56111" y="943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46075</xdr:rowOff>
    </xdr:from>
    <xdr:to>
      <xdr:col>107</xdr:col>
      <xdr:colOff>101600</xdr:colOff>
      <xdr:row>56</xdr:row>
      <xdr:rowOff>147675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96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164202</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67111" y="942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37103</xdr:rowOff>
    </xdr:from>
    <xdr:to>
      <xdr:col>102</xdr:col>
      <xdr:colOff>165100</xdr:colOff>
      <xdr:row>57</xdr:row>
      <xdr:rowOff>138703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980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155230</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278111" y="958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18777</xdr:rowOff>
    </xdr:from>
    <xdr:to>
      <xdr:col>98</xdr:col>
      <xdr:colOff>38100</xdr:colOff>
      <xdr:row>58</xdr:row>
      <xdr:rowOff>120377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996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136904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3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148158</xdr:rowOff>
    </xdr:from>
    <xdr:to>
      <xdr:col>116</xdr:col>
      <xdr:colOff>63500</xdr:colOff>
      <xdr:row>76</xdr:row>
      <xdr:rowOff>92278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1323300" y="13006908"/>
          <a:ext cx="838200" cy="1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97388</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2784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148158</xdr:rowOff>
    </xdr:from>
    <xdr:to>
      <xdr:col>111</xdr:col>
      <xdr:colOff>177800</xdr:colOff>
      <xdr:row>76</xdr:row>
      <xdr:rowOff>29502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0434300" y="13006908"/>
          <a:ext cx="889000" cy="5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158932</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29502</xdr:rowOff>
    </xdr:from>
    <xdr:to>
      <xdr:col>107</xdr:col>
      <xdr:colOff>50800</xdr:colOff>
      <xdr:row>76</xdr:row>
      <xdr:rowOff>60694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3059702"/>
          <a:ext cx="889000" cy="3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156836</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43053</xdr:rowOff>
    </xdr:from>
    <xdr:to>
      <xdr:col>102</xdr:col>
      <xdr:colOff>114300</xdr:colOff>
      <xdr:row>76</xdr:row>
      <xdr:rowOff>60694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656300" y="12901803"/>
          <a:ext cx="889000" cy="18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140606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29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41478</xdr:rowOff>
    </xdr:from>
    <xdr:to>
      <xdr:col>116</xdr:col>
      <xdr:colOff>114300</xdr:colOff>
      <xdr:row>76</xdr:row>
      <xdr:rowOff>143078</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3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19905</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305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97358</xdr:rowOff>
    </xdr:from>
    <xdr:to>
      <xdr:col>112</xdr:col>
      <xdr:colOff>38100</xdr:colOff>
      <xdr:row>76</xdr:row>
      <xdr:rowOff>27508</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29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18635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4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150152</xdr:rowOff>
    </xdr:from>
    <xdr:to>
      <xdr:col>107</xdr:col>
      <xdr:colOff>101600</xdr:colOff>
      <xdr:row>76</xdr:row>
      <xdr:rowOff>80302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300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71429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0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9894</xdr:rowOff>
    </xdr:from>
    <xdr:to>
      <xdr:col>102</xdr:col>
      <xdr:colOff>165100</xdr:colOff>
      <xdr:row>76</xdr:row>
      <xdr:rowOff>111494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30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102621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13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163703</xdr:rowOff>
    </xdr:from>
    <xdr:to>
      <xdr:col>98</xdr:col>
      <xdr:colOff>38100</xdr:colOff>
      <xdr:row>75</xdr:row>
      <xdr:rowOff>93853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285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110380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2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１人当たり１，３１４，３０４円となっている。主な構成項目である人件費は、住民１人当たり２１７，８０５円と類似団体内平均値を６１，７４０円上回っており、町立高等学校を有していることや保育所、総合研修センター（文化ホール、総合体育館、図書館併設）などの運営を直営で行っていることなどが要因であるが、会計年度任用職員を含んだ令和２年度は、前年比２１，０２５円の改善となっている。各種業務の民間委託の推進や退職者不補充、給与の適正化などを進めてきたところではあるが、引き続き行政改革の取り組みを通じて、人件費の抑制に努める。</a:t>
          </a:r>
        </a:p>
        <a:p>
          <a:r>
            <a:rPr kumimoji="1" lang="ja-JP" altLang="en-US" sz="1300">
              <a:latin typeface="ＭＳ Ｐゴシック" panose="020B0600070205080204" pitchFamily="50" charset="-128"/>
              <a:ea typeface="ＭＳ Ｐゴシック" panose="020B0600070205080204" pitchFamily="50" charset="-128"/>
            </a:rPr>
            <a:t>　補助費等は、減少傾向から一転増加となり前年度比１２９，２８３円の増加となっているが、新型コロナ対策に関連する補助費が増加の要因を占めているのとともに、引き続き公営企業に対する補助金等の高い水準によるものであり、類似団体内平均を上回っている。</a:t>
          </a:r>
        </a:p>
        <a:p>
          <a:r>
            <a:rPr kumimoji="1" lang="ja-JP" altLang="en-US" sz="1300">
              <a:latin typeface="ＭＳ Ｐゴシック" panose="020B0600070205080204" pitchFamily="50" charset="-128"/>
              <a:ea typeface="ＭＳ Ｐゴシック" panose="020B0600070205080204" pitchFamily="50" charset="-128"/>
            </a:rPr>
            <a:t>　普通建設事業費は、住民１人当たり２０７，１１３円と類似団体内平均値を６，９１９円上回っているが、減少傾向が続いており、類似団体平均並みの状況となっている。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北海道士幌町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6,027
5,930
259.19
8,493,365
7,921,315
232,443
4,370,792
6,751,226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8509</xdr:rowOff>
    </xdr:from>
    <xdr:to>
      <xdr:col>24</xdr:col>
      <xdr:colOff>63500</xdr:colOff>
      <xdr:row>34</xdr:row>
      <xdr:rowOff>102235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37809"/>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137177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3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8509</xdr:rowOff>
    </xdr:from>
    <xdr:to>
      <xdr:col>19</xdr:col>
      <xdr:colOff>177800</xdr:colOff>
      <xdr:row>34</xdr:row>
      <xdr:rowOff>53213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37809"/>
          <a:ext cx="889000" cy="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20337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53213</xdr:rowOff>
    </xdr:from>
    <xdr:to>
      <xdr:col>15</xdr:col>
      <xdr:colOff>50800</xdr:colOff>
      <xdr:row>34</xdr:row>
      <xdr:rowOff>58928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8251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28465</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34925</xdr:rowOff>
    </xdr:from>
    <xdr:to>
      <xdr:col>10</xdr:col>
      <xdr:colOff>114300</xdr:colOff>
      <xdr:row>34</xdr:row>
      <xdr:rowOff>58928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64225"/>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32783</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62247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51435</xdr:rowOff>
    </xdr:from>
    <xdr:to>
      <xdr:col>24</xdr:col>
      <xdr:colOff>114300</xdr:colOff>
      <xdr:row>34</xdr:row>
      <xdr:rowOff>153035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8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74312</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3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129159</xdr:rowOff>
    </xdr:from>
    <xdr:to>
      <xdr:col>20</xdr:col>
      <xdr:colOff>38100</xdr:colOff>
      <xdr:row>34</xdr:row>
      <xdr:rowOff>59309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8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75836</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56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2413</xdr:rowOff>
    </xdr:from>
    <xdr:to>
      <xdr:col>15</xdr:col>
      <xdr:colOff>101600</xdr:colOff>
      <xdr:row>34</xdr:row>
      <xdr:rowOff>104013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120540</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8128</xdr:rowOff>
    </xdr:from>
    <xdr:to>
      <xdr:col>10</xdr:col>
      <xdr:colOff>165100</xdr:colOff>
      <xdr:row>34</xdr:row>
      <xdr:rowOff>109728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126255</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155575</xdr:rowOff>
    </xdr:from>
    <xdr:to>
      <xdr:col>6</xdr:col>
      <xdr:colOff>38100</xdr:colOff>
      <xdr:row>34</xdr:row>
      <xdr:rowOff>85725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102252</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5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140150</xdr:rowOff>
    </xdr:from>
    <xdr:to>
      <xdr:col>24</xdr:col>
      <xdr:colOff>63500</xdr:colOff>
      <xdr:row>58</xdr:row>
      <xdr:rowOff>91685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12800"/>
          <a:ext cx="838200" cy="12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91685</xdr:rowOff>
    </xdr:from>
    <xdr:to>
      <xdr:col>19</xdr:col>
      <xdr:colOff>177800</xdr:colOff>
      <xdr:row>58</xdr:row>
      <xdr:rowOff>113500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35785"/>
          <a:ext cx="889000" cy="2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135472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95421</xdr:rowOff>
    </xdr:from>
    <xdr:to>
      <xdr:col>15</xdr:col>
      <xdr:colOff>50800</xdr:colOff>
      <xdr:row>58</xdr:row>
      <xdr:rowOff>113500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39521"/>
          <a:ext cx="889000" cy="1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95421</xdr:rowOff>
    </xdr:from>
    <xdr:to>
      <xdr:col>10</xdr:col>
      <xdr:colOff>114300</xdr:colOff>
      <xdr:row>58</xdr:row>
      <xdr:rowOff>103792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39521"/>
          <a:ext cx="889000" cy="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147826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89350</xdr:rowOff>
    </xdr:from>
    <xdr:to>
      <xdr:col>24</xdr:col>
      <xdr:colOff>114300</xdr:colOff>
      <xdr:row>58</xdr:row>
      <xdr:rowOff>19500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57114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2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40885</xdr:rowOff>
    </xdr:from>
    <xdr:to>
      <xdr:col>20</xdr:col>
      <xdr:colOff>38100</xdr:colOff>
      <xdr:row>58</xdr:row>
      <xdr:rowOff>142485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133612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7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62700</xdr:rowOff>
    </xdr:from>
    <xdr:to>
      <xdr:col>15</xdr:col>
      <xdr:colOff>101600</xdr:colOff>
      <xdr:row>58</xdr:row>
      <xdr:rowOff>164300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155427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9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44621</xdr:rowOff>
    </xdr:from>
    <xdr:to>
      <xdr:col>10</xdr:col>
      <xdr:colOff>165100</xdr:colOff>
      <xdr:row>58</xdr:row>
      <xdr:rowOff>146221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137348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8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52992</xdr:rowOff>
    </xdr:from>
    <xdr:to>
      <xdr:col>6</xdr:col>
      <xdr:colOff>38100</xdr:colOff>
      <xdr:row>58</xdr:row>
      <xdr:rowOff>154592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145719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08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105296</xdr:rowOff>
    </xdr:from>
    <xdr:to>
      <xdr:col>24</xdr:col>
      <xdr:colOff>63500</xdr:colOff>
      <xdr:row>75</xdr:row>
      <xdr:rowOff>145657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64046"/>
          <a:ext cx="838200" cy="4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105791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4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145657</xdr:rowOff>
    </xdr:from>
    <xdr:to>
      <xdr:col>19</xdr:col>
      <xdr:colOff>177800</xdr:colOff>
      <xdr:row>76</xdr:row>
      <xdr:rowOff>18738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04407"/>
          <a:ext cx="889000" cy="4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99948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18738</xdr:rowOff>
    </xdr:from>
    <xdr:to>
      <xdr:col>15</xdr:col>
      <xdr:colOff>50800</xdr:colOff>
      <xdr:row>76</xdr:row>
      <xdr:rowOff>33246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48938"/>
          <a:ext cx="889000" cy="1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125474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27987</xdr:rowOff>
    </xdr:from>
    <xdr:to>
      <xdr:col>10</xdr:col>
      <xdr:colOff>114300</xdr:colOff>
      <xdr:row>76</xdr:row>
      <xdr:rowOff>33246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058187"/>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107628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144370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54496</xdr:rowOff>
    </xdr:from>
    <xdr:to>
      <xdr:col>24</xdr:col>
      <xdr:colOff>114300</xdr:colOff>
      <xdr:row>75</xdr:row>
      <xdr:rowOff>156096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1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77373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6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94857</xdr:rowOff>
    </xdr:from>
    <xdr:to>
      <xdr:col>20</xdr:col>
      <xdr:colOff>38100</xdr:colOff>
      <xdr:row>76</xdr:row>
      <xdr:rowOff>25006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536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41534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2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139388</xdr:rowOff>
    </xdr:from>
    <xdr:to>
      <xdr:col>15</xdr:col>
      <xdr:colOff>101600</xdr:colOff>
      <xdr:row>76</xdr:row>
      <xdr:rowOff>69538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9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86065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7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153896</xdr:rowOff>
    </xdr:from>
    <xdr:to>
      <xdr:col>10</xdr:col>
      <xdr:colOff>165100</xdr:colOff>
      <xdr:row>76</xdr:row>
      <xdr:rowOff>84046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1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100572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87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148637</xdr:rowOff>
    </xdr:from>
    <xdr:to>
      <xdr:col>6</xdr:col>
      <xdr:colOff>38100</xdr:colOff>
      <xdr:row>76</xdr:row>
      <xdr:rowOff>78787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95314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8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1561</xdr:rowOff>
    </xdr:from>
    <xdr:to>
      <xdr:col>24</xdr:col>
      <xdr:colOff>63500</xdr:colOff>
      <xdr:row>95</xdr:row>
      <xdr:rowOff>99498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289311"/>
          <a:ext cx="838200" cy="9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161231</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1561</xdr:rowOff>
    </xdr:from>
    <xdr:to>
      <xdr:col>19</xdr:col>
      <xdr:colOff>177800</xdr:colOff>
      <xdr:row>95</xdr:row>
      <xdr:rowOff>3949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289311"/>
          <a:ext cx="889000" cy="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122483</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3949</xdr:rowOff>
    </xdr:from>
    <xdr:to>
      <xdr:col>15</xdr:col>
      <xdr:colOff>50800</xdr:colOff>
      <xdr:row>95</xdr:row>
      <xdr:rowOff>43414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291699"/>
          <a:ext cx="889000" cy="3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145370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43414</xdr:rowOff>
    </xdr:from>
    <xdr:to>
      <xdr:col>10</xdr:col>
      <xdr:colOff>114300</xdr:colOff>
      <xdr:row>95</xdr:row>
      <xdr:rowOff>144523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331164"/>
          <a:ext cx="889000" cy="10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131083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152064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48698</xdr:rowOff>
    </xdr:from>
    <xdr:to>
      <xdr:col>24</xdr:col>
      <xdr:colOff>114300</xdr:colOff>
      <xdr:row>95</xdr:row>
      <xdr:rowOff>150298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3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71575</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18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122211</xdr:rowOff>
    </xdr:from>
    <xdr:to>
      <xdr:col>20</xdr:col>
      <xdr:colOff>38100</xdr:colOff>
      <xdr:row>95</xdr:row>
      <xdr:rowOff>52361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23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68888</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013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124599</xdr:rowOff>
    </xdr:from>
    <xdr:to>
      <xdr:col>15</xdr:col>
      <xdr:colOff>101600</xdr:colOff>
      <xdr:row>95</xdr:row>
      <xdr:rowOff>54749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2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71276</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01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164064</xdr:rowOff>
    </xdr:from>
    <xdr:to>
      <xdr:col>10</xdr:col>
      <xdr:colOff>165100</xdr:colOff>
      <xdr:row>95</xdr:row>
      <xdr:rowOff>94214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28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110741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05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93723</xdr:rowOff>
    </xdr:from>
    <xdr:to>
      <xdr:col>6</xdr:col>
      <xdr:colOff>38100</xdr:colOff>
      <xdr:row>96</xdr:row>
      <xdr:rowOff>23873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38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40400</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156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12954</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6356604"/>
          <a:ext cx="1270" cy="374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131081</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613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37</xdr:row>
      <xdr:rowOff>12954</xdr:rowOff>
    </xdr:from>
    <xdr:to>
      <xdr:col>55</xdr:col>
      <xdr:colOff>88900</xdr:colOff>
      <xdr:row>37</xdr:row>
      <xdr:rowOff>12954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35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161036</xdr:rowOff>
    </xdr:from>
    <xdr:to>
      <xdr:col>55</xdr:col>
      <xdr:colOff>0</xdr:colOff>
      <xdr:row>37</xdr:row>
      <xdr:rowOff>12954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161786"/>
          <a:ext cx="838200" cy="19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91584</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6066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113157</xdr:rowOff>
    </xdr:from>
    <xdr:to>
      <xdr:col>55</xdr:col>
      <xdr:colOff>50800</xdr:colOff>
      <xdr:row>39</xdr:row>
      <xdr:rowOff>43307</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2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144907</xdr:rowOff>
    </xdr:from>
    <xdr:to>
      <xdr:col>50</xdr:col>
      <xdr:colOff>114300</xdr:colOff>
      <xdr:row>35</xdr:row>
      <xdr:rowOff>161036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5974207"/>
          <a:ext cx="889000" cy="18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100711</xdr:rowOff>
    </xdr:from>
    <xdr:to>
      <xdr:col>50</xdr:col>
      <xdr:colOff>165100</xdr:colOff>
      <xdr:row>39</xdr:row>
      <xdr:rowOff>30861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21988</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70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165735</xdr:rowOff>
    </xdr:from>
    <xdr:to>
      <xdr:col>45</xdr:col>
      <xdr:colOff>177800</xdr:colOff>
      <xdr:row>34</xdr:row>
      <xdr:rowOff>144907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5309235"/>
          <a:ext cx="889000" cy="66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98679</xdr:rowOff>
    </xdr:from>
    <xdr:to>
      <xdr:col>46</xdr:col>
      <xdr:colOff>38100</xdr:colOff>
      <xdr:row>39</xdr:row>
      <xdr:rowOff>28829</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1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19956</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706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165735</xdr:rowOff>
    </xdr:from>
    <xdr:to>
      <xdr:col>41</xdr:col>
      <xdr:colOff>50800</xdr:colOff>
      <xdr:row>34</xdr:row>
      <xdr:rowOff>64643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5309235"/>
          <a:ext cx="889000" cy="58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91694</xdr:rowOff>
    </xdr:from>
    <xdr:to>
      <xdr:col>41</xdr:col>
      <xdr:colOff>101600</xdr:colOff>
      <xdr:row>39</xdr:row>
      <xdr:rowOff>21844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12971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699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104013</xdr:rowOff>
    </xdr:from>
    <xdr:to>
      <xdr:col>36</xdr:col>
      <xdr:colOff>165100</xdr:colOff>
      <xdr:row>39</xdr:row>
      <xdr:rowOff>34163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25290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71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133604</xdr:rowOff>
    </xdr:from>
    <xdr:to>
      <xdr:col>55</xdr:col>
      <xdr:colOff>50800</xdr:colOff>
      <xdr:row>37</xdr:row>
      <xdr:rowOff>63754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30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86631</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25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110236</xdr:rowOff>
    </xdr:from>
    <xdr:to>
      <xdr:col>50</xdr:col>
      <xdr:colOff>165100</xdr:colOff>
      <xdr:row>36</xdr:row>
      <xdr:rowOff>40386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1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56913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588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94107</xdr:rowOff>
    </xdr:from>
    <xdr:to>
      <xdr:col>46</xdr:col>
      <xdr:colOff>38100</xdr:colOff>
      <xdr:row>35</xdr:row>
      <xdr:rowOff>24257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592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40784</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569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114935</xdr:rowOff>
    </xdr:from>
    <xdr:to>
      <xdr:col>41</xdr:col>
      <xdr:colOff>101600</xdr:colOff>
      <xdr:row>31</xdr:row>
      <xdr:rowOff>45085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525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29</xdr:row>
      <xdr:rowOff>61612</xdr:rowOff>
    </xdr:from>
    <xdr:ext cx="534377"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594111" y="503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13843</xdr:rowOff>
    </xdr:from>
    <xdr:to>
      <xdr:col>36</xdr:col>
      <xdr:colOff>165100</xdr:colOff>
      <xdr:row>34</xdr:row>
      <xdr:rowOff>115443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584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131970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61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118719</xdr:rowOff>
    </xdr:from>
    <xdr:to>
      <xdr:col>54</xdr:col>
      <xdr:colOff>189865</xdr:colOff>
      <xdr:row>58</xdr:row>
      <xdr:rowOff>104459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9377019"/>
          <a:ext cx="1270" cy="67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108286</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5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104459</xdr:rowOff>
    </xdr:from>
    <xdr:to>
      <xdr:col>55</xdr:col>
      <xdr:colOff>88900</xdr:colOff>
      <xdr:row>58</xdr:row>
      <xdr:rowOff>104459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65396</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9152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118719</xdr:rowOff>
    </xdr:from>
    <xdr:to>
      <xdr:col>55</xdr:col>
      <xdr:colOff>88900</xdr:colOff>
      <xdr:row>54</xdr:row>
      <xdr:rowOff>118719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37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70697</xdr:rowOff>
    </xdr:from>
    <xdr:to>
      <xdr:col>55</xdr:col>
      <xdr:colOff>0</xdr:colOff>
      <xdr:row>56</xdr:row>
      <xdr:rowOff>117096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671897"/>
          <a:ext cx="838200" cy="4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8995</xdr:rowOff>
    </xdr:from>
    <xdr:ext cx="599010"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81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30568</xdr:rowOff>
    </xdr:from>
    <xdr:to>
      <xdr:col>55</xdr:col>
      <xdr:colOff>50800</xdr:colOff>
      <xdr:row>57</xdr:row>
      <xdr:rowOff>132168</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80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70697</xdr:rowOff>
    </xdr:from>
    <xdr:to>
      <xdr:col>50</xdr:col>
      <xdr:colOff>114300</xdr:colOff>
      <xdr:row>56</xdr:row>
      <xdr:rowOff>103049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671897"/>
          <a:ext cx="889000" cy="3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19337</xdr:rowOff>
    </xdr:from>
    <xdr:to>
      <xdr:col>50</xdr:col>
      <xdr:colOff>165100</xdr:colOff>
      <xdr:row>57</xdr:row>
      <xdr:rowOff>120937</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112064</xdr:rowOff>
    </xdr:from>
    <xdr:ext cx="599010"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39795" y="988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100038</xdr:rowOff>
    </xdr:from>
    <xdr:to>
      <xdr:col>45</xdr:col>
      <xdr:colOff>177800</xdr:colOff>
      <xdr:row>56</xdr:row>
      <xdr:rowOff>103049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8843988"/>
          <a:ext cx="889000" cy="86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32900</xdr:rowOff>
    </xdr:from>
    <xdr:to>
      <xdr:col>46</xdr:col>
      <xdr:colOff>38100</xdr:colOff>
      <xdr:row>57</xdr:row>
      <xdr:rowOff>134500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125627</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100038</xdr:rowOff>
    </xdr:from>
    <xdr:to>
      <xdr:col>41</xdr:col>
      <xdr:colOff>50800</xdr:colOff>
      <xdr:row>55</xdr:row>
      <xdr:rowOff>117286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8843988"/>
          <a:ext cx="889000" cy="70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153422</xdr:rowOff>
    </xdr:from>
    <xdr:to>
      <xdr:col>41</xdr:col>
      <xdr:colOff>101600</xdr:colOff>
      <xdr:row>57</xdr:row>
      <xdr:rowOff>83572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74699</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61795" y="984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35693</xdr:rowOff>
    </xdr:from>
    <xdr:to>
      <xdr:col>36</xdr:col>
      <xdr:colOff>165100</xdr:colOff>
      <xdr:row>57</xdr:row>
      <xdr:rowOff>137293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128420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9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66296</xdr:rowOff>
    </xdr:from>
    <xdr:to>
      <xdr:col>55</xdr:col>
      <xdr:colOff>50800</xdr:colOff>
      <xdr:row>56</xdr:row>
      <xdr:rowOff>167896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66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89173</xdr:rowOff>
    </xdr:from>
    <xdr:ext cx="599010"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518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19897</xdr:rowOff>
    </xdr:from>
    <xdr:to>
      <xdr:col>50</xdr:col>
      <xdr:colOff>165100</xdr:colOff>
      <xdr:row>56</xdr:row>
      <xdr:rowOff>121497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62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138024</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39795" y="9396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52249</xdr:rowOff>
    </xdr:from>
    <xdr:to>
      <xdr:col>46</xdr:col>
      <xdr:colOff>38100</xdr:colOff>
      <xdr:row>56</xdr:row>
      <xdr:rowOff>153849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6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170376</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50795" y="942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49238</xdr:rowOff>
    </xdr:from>
    <xdr:to>
      <xdr:col>41</xdr:col>
      <xdr:colOff>101600</xdr:colOff>
      <xdr:row>51</xdr:row>
      <xdr:rowOff>150838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879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167365</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61795" y="856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66486</xdr:rowOff>
    </xdr:from>
    <xdr:to>
      <xdr:col>36</xdr:col>
      <xdr:colOff>165100</xdr:colOff>
      <xdr:row>55</xdr:row>
      <xdr:rowOff>168086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49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13163</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672795" y="927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63714</xdr:rowOff>
    </xdr:from>
    <xdr:to>
      <xdr:col>55</xdr:col>
      <xdr:colOff>0</xdr:colOff>
      <xdr:row>77</xdr:row>
      <xdr:rowOff>4122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093914"/>
          <a:ext cx="838200" cy="11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167370</xdr:rowOff>
    </xdr:from>
    <xdr:to>
      <xdr:col>50</xdr:col>
      <xdr:colOff>114300</xdr:colOff>
      <xdr:row>77</xdr:row>
      <xdr:rowOff>4122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2854670"/>
          <a:ext cx="889000" cy="35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96514</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2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167370</xdr:rowOff>
    </xdr:from>
    <xdr:to>
      <xdr:col>45</xdr:col>
      <xdr:colOff>177800</xdr:colOff>
      <xdr:row>76</xdr:row>
      <xdr:rowOff>108930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2854670"/>
          <a:ext cx="889000" cy="28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100401</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0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126121</xdr:rowOff>
    </xdr:from>
    <xdr:to>
      <xdr:col>41</xdr:col>
      <xdr:colOff>50800</xdr:colOff>
      <xdr:row>76</xdr:row>
      <xdr:rowOff>108930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2127621"/>
          <a:ext cx="889000" cy="101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100530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0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95135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2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12914</xdr:rowOff>
    </xdr:from>
    <xdr:to>
      <xdr:col>55</xdr:col>
      <xdr:colOff>50800</xdr:colOff>
      <xdr:row>76</xdr:row>
      <xdr:rowOff>114514</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04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162791</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0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124772</xdr:rowOff>
    </xdr:from>
    <xdr:to>
      <xdr:col>50</xdr:col>
      <xdr:colOff>165100</xdr:colOff>
      <xdr:row>77</xdr:row>
      <xdr:rowOff>54922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15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71449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293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116570</xdr:rowOff>
    </xdr:from>
    <xdr:to>
      <xdr:col>46</xdr:col>
      <xdr:colOff>38100</xdr:colOff>
      <xdr:row>75</xdr:row>
      <xdr:rowOff>46720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280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63247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5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58130</xdr:rowOff>
    </xdr:from>
    <xdr:to>
      <xdr:col>41</xdr:col>
      <xdr:colOff>101600</xdr:colOff>
      <xdr:row>76</xdr:row>
      <xdr:rowOff>159730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0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4808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86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75321</xdr:rowOff>
    </xdr:from>
    <xdr:to>
      <xdr:col>36</xdr:col>
      <xdr:colOff>165100</xdr:colOff>
      <xdr:row>71</xdr:row>
      <xdr:rowOff>5471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207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21998</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672795" y="1185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170259</xdr:rowOff>
    </xdr:from>
    <xdr:to>
      <xdr:col>55</xdr:col>
      <xdr:colOff>0</xdr:colOff>
      <xdr:row>96</xdr:row>
      <xdr:rowOff>28372</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458009"/>
          <a:ext cx="838200" cy="2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78248</xdr:rowOff>
    </xdr:from>
    <xdr:to>
      <xdr:col>50</xdr:col>
      <xdr:colOff>114300</xdr:colOff>
      <xdr:row>95</xdr:row>
      <xdr:rowOff>170259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365998"/>
          <a:ext cx="889000" cy="9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75274</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78248</xdr:rowOff>
    </xdr:from>
    <xdr:to>
      <xdr:col>45</xdr:col>
      <xdr:colOff>177800</xdr:colOff>
      <xdr:row>95</xdr:row>
      <xdr:rowOff>110475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365998"/>
          <a:ext cx="889000" cy="3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86259</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110475</xdr:rowOff>
    </xdr:from>
    <xdr:to>
      <xdr:col>41</xdr:col>
      <xdr:colOff>50800</xdr:colOff>
      <xdr:row>96</xdr:row>
      <xdr:rowOff>38398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398225"/>
          <a:ext cx="889000" cy="9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80920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103601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149022</xdr:rowOff>
    </xdr:from>
    <xdr:to>
      <xdr:col>55</xdr:col>
      <xdr:colOff>50800</xdr:colOff>
      <xdr:row>96</xdr:row>
      <xdr:rowOff>79172</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43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127449</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4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119459</xdr:rowOff>
    </xdr:from>
    <xdr:to>
      <xdr:col>50</xdr:col>
      <xdr:colOff>165100</xdr:colOff>
      <xdr:row>96</xdr:row>
      <xdr:rowOff>49609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40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66136</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18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27448</xdr:rowOff>
    </xdr:from>
    <xdr:to>
      <xdr:col>46</xdr:col>
      <xdr:colOff>38100</xdr:colOff>
      <xdr:row>95</xdr:row>
      <xdr:rowOff>129048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31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145575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09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59675</xdr:rowOff>
    </xdr:from>
    <xdr:to>
      <xdr:col>41</xdr:col>
      <xdr:colOff>101600</xdr:colOff>
      <xdr:row>95</xdr:row>
      <xdr:rowOff>161275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34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6352</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12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159048</xdr:rowOff>
    </xdr:from>
    <xdr:to>
      <xdr:col>36</xdr:col>
      <xdr:colOff>165100</xdr:colOff>
      <xdr:row>96</xdr:row>
      <xdr:rowOff>89198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4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105725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2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164443</xdr:rowOff>
    </xdr:from>
    <xdr:to>
      <xdr:col>85</xdr:col>
      <xdr:colOff>127000</xdr:colOff>
      <xdr:row>37</xdr:row>
      <xdr:rowOff>165751</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5481300" y="6508093"/>
          <a:ext cx="8382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164443</xdr:rowOff>
    </xdr:from>
    <xdr:to>
      <xdr:col>81</xdr:col>
      <xdr:colOff>50800</xdr:colOff>
      <xdr:row>38</xdr:row>
      <xdr:rowOff>2449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4592300" y="6508093"/>
          <a:ext cx="889000" cy="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2449</xdr:rowOff>
    </xdr:from>
    <xdr:to>
      <xdr:col>76</xdr:col>
      <xdr:colOff>114300</xdr:colOff>
      <xdr:row>38</xdr:row>
      <xdr:rowOff>4762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3703300" y="6517549"/>
          <a:ext cx="88900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124347</xdr:rowOff>
    </xdr:from>
    <xdr:to>
      <xdr:col>71</xdr:col>
      <xdr:colOff>177800</xdr:colOff>
      <xdr:row>38</xdr:row>
      <xdr:rowOff>4762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814300" y="6467997"/>
          <a:ext cx="889000" cy="5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114951</xdr:rowOff>
    </xdr:from>
    <xdr:to>
      <xdr:col>85</xdr:col>
      <xdr:colOff>177800</xdr:colOff>
      <xdr:row>38</xdr:row>
      <xdr:rowOff>45101</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45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29878</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37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113644</xdr:rowOff>
    </xdr:from>
    <xdr:to>
      <xdr:col>81</xdr:col>
      <xdr:colOff>101600</xdr:colOff>
      <xdr:row>38</xdr:row>
      <xdr:rowOff>43794</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45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34920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55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123099</xdr:rowOff>
    </xdr:from>
    <xdr:to>
      <xdr:col>76</xdr:col>
      <xdr:colOff>165100</xdr:colOff>
      <xdr:row>38</xdr:row>
      <xdr:rowOff>53249</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46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44376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55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125412</xdr:rowOff>
    </xdr:from>
    <xdr:to>
      <xdr:col>72</xdr:col>
      <xdr:colOff>38100</xdr:colOff>
      <xdr:row>38</xdr:row>
      <xdr:rowOff>55563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4690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46689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6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73547</xdr:rowOff>
    </xdr:from>
    <xdr:to>
      <xdr:col>67</xdr:col>
      <xdr:colOff>101600</xdr:colOff>
      <xdr:row>38</xdr:row>
      <xdr:rowOff>3697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41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166274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0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教育費グラフ枠">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7" name="教育費最小値テキスト">
          <a:extLst>
            <a:ext uri="{FF2B5EF4-FFF2-40B4-BE49-F238E27FC236}">
              <a16:creationId xmlns:a16="http://schemas.microsoft.com/office/drawing/2014/main" id="{00000000-0008-0000-0700-00002D020000}"/>
            </a:ext>
          </a:extLst>
        </xdr:cNvPr>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9" name="教育費最大値テキスト">
          <a:extLst>
            <a:ext uri="{FF2B5EF4-FFF2-40B4-BE49-F238E27FC236}">
              <a16:creationId xmlns:a16="http://schemas.microsoft.com/office/drawing/2014/main" id="{00000000-0008-0000-0700-00002F020000}"/>
            </a:ext>
          </a:extLst>
        </xdr:cNvPr>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167891</xdr:rowOff>
    </xdr:from>
    <xdr:to>
      <xdr:col>85</xdr:col>
      <xdr:colOff>127000</xdr:colOff>
      <xdr:row>54</xdr:row>
      <xdr:rowOff>25185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5481300" y="9254741"/>
          <a:ext cx="838200" cy="2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118885</xdr:rowOff>
    </xdr:from>
    <xdr:ext cx="599010" cy="259045"/>
    <xdr:sp macro="" textlink="">
      <xdr:nvSpPr>
        <xdr:cNvPr id="562" name="教育費平均値テキスト">
          <a:extLst>
            <a:ext uri="{FF2B5EF4-FFF2-40B4-BE49-F238E27FC236}">
              <a16:creationId xmlns:a16="http://schemas.microsoft.com/office/drawing/2014/main" id="{00000000-0008-0000-0700-000032020000}"/>
            </a:ext>
          </a:extLst>
        </xdr:cNvPr>
        <xdr:cNvSpPr txBox="1"/>
      </xdr:nvSpPr>
      <xdr:spPr>
        <a:xfrm>
          <a:off x="16370300" y="9548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167891</xdr:rowOff>
    </xdr:from>
    <xdr:to>
      <xdr:col>81</xdr:col>
      <xdr:colOff>50800</xdr:colOff>
      <xdr:row>54</xdr:row>
      <xdr:rowOff>26026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4592300" y="9254741"/>
          <a:ext cx="889000" cy="2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70280</xdr:rowOff>
    </xdr:from>
    <xdr:ext cx="534377"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5214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26026</xdr:rowOff>
    </xdr:from>
    <xdr:to>
      <xdr:col>76</xdr:col>
      <xdr:colOff>114300</xdr:colOff>
      <xdr:row>54</xdr:row>
      <xdr:rowOff>51579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3703300" y="9284326"/>
          <a:ext cx="889000" cy="2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93946</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4325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51579</xdr:rowOff>
    </xdr:from>
    <xdr:to>
      <xdr:col>71</xdr:col>
      <xdr:colOff>177800</xdr:colOff>
      <xdr:row>54</xdr:row>
      <xdr:rowOff>69917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2814300" y="9309879"/>
          <a:ext cx="8890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81441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3436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98193</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2547111" y="96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145835</xdr:rowOff>
    </xdr:from>
    <xdr:to>
      <xdr:col>85</xdr:col>
      <xdr:colOff>177800</xdr:colOff>
      <xdr:row>54</xdr:row>
      <xdr:rowOff>75985</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6268700" y="923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168712</xdr:rowOff>
    </xdr:from>
    <xdr:ext cx="599010" cy="259045"/>
    <xdr:sp macro="" textlink="">
      <xdr:nvSpPr>
        <xdr:cNvPr id="581" name="教育費該当値テキスト">
          <a:extLst>
            <a:ext uri="{FF2B5EF4-FFF2-40B4-BE49-F238E27FC236}">
              <a16:creationId xmlns:a16="http://schemas.microsoft.com/office/drawing/2014/main" id="{00000000-0008-0000-0700-000045020000}"/>
            </a:ext>
          </a:extLst>
        </xdr:cNvPr>
        <xdr:cNvSpPr txBox="1"/>
      </xdr:nvSpPr>
      <xdr:spPr>
        <a:xfrm>
          <a:off x="16370300" y="908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117091</xdr:rowOff>
    </xdr:from>
    <xdr:to>
      <xdr:col>81</xdr:col>
      <xdr:colOff>101600</xdr:colOff>
      <xdr:row>54</xdr:row>
      <xdr:rowOff>47241</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5430500" y="920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63768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897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146676</xdr:rowOff>
    </xdr:from>
    <xdr:to>
      <xdr:col>76</xdr:col>
      <xdr:colOff>165100</xdr:colOff>
      <xdr:row>54</xdr:row>
      <xdr:rowOff>76826</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4541500" y="92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93353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00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779</xdr:rowOff>
    </xdr:from>
    <xdr:to>
      <xdr:col>72</xdr:col>
      <xdr:colOff>38100</xdr:colOff>
      <xdr:row>54</xdr:row>
      <xdr:rowOff>102379</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3652500" y="925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118906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03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19117</xdr:rowOff>
    </xdr:from>
    <xdr:to>
      <xdr:col>67</xdr:col>
      <xdr:colOff>101600</xdr:colOff>
      <xdr:row>54</xdr:row>
      <xdr:rowOff>120717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2763500" y="92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137244</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05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災害復旧費グラフ枠">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10" name="災害復旧費最小値テキスト">
          <a:extLst>
            <a:ext uri="{FF2B5EF4-FFF2-40B4-BE49-F238E27FC236}">
              <a16:creationId xmlns:a16="http://schemas.microsoft.com/office/drawing/2014/main" id="{00000000-0008-0000-0700-000062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2" name="災害復旧費最大値テキスト">
          <a:extLst>
            <a:ext uri="{FF2B5EF4-FFF2-40B4-BE49-F238E27FC236}">
              <a16:creationId xmlns:a16="http://schemas.microsoft.com/office/drawing/2014/main" id="{00000000-0008-0000-0700-000064020000}"/>
            </a:ext>
          </a:extLst>
        </xdr:cNvPr>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14759</xdr:rowOff>
    </xdr:from>
    <xdr:to>
      <xdr:col>85</xdr:col>
      <xdr:colOff>127000</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5481300" y="13387859"/>
          <a:ext cx="838200" cy="1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5" name="災害復旧費平均値テキスト">
          <a:extLst>
            <a:ext uri="{FF2B5EF4-FFF2-40B4-BE49-F238E27FC236}">
              <a16:creationId xmlns:a16="http://schemas.microsoft.com/office/drawing/2014/main" id="{00000000-0008-0000-0700-000067020000}"/>
            </a:ext>
          </a:extLst>
        </xdr:cNvPr>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752</xdr:rowOff>
    </xdr:from>
    <xdr:to>
      <xdr:col>81</xdr:col>
      <xdr:colOff>50800</xdr:colOff>
      <xdr:row>78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4592300" y="13373852"/>
          <a:ext cx="889000" cy="2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41145</xdr:rowOff>
    </xdr:from>
    <xdr:to>
      <xdr:col>76</xdr:col>
      <xdr:colOff>114300</xdr:colOff>
      <xdr:row>78</xdr:row>
      <xdr:rowOff>752</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3703300" y="12728445"/>
          <a:ext cx="889000" cy="64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41145</xdr:rowOff>
    </xdr:from>
    <xdr:to>
      <xdr:col>71</xdr:col>
      <xdr:colOff>177800</xdr:colOff>
      <xdr:row>77</xdr:row>
      <xdr:rowOff>83658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2814300" y="12728445"/>
          <a:ext cx="889000" cy="55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148657</xdr:rowOff>
    </xdr:from>
    <xdr:ext cx="534377"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3436111" y="1335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166567</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547111" y="1336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135409</xdr:rowOff>
    </xdr:from>
    <xdr:to>
      <xdr:col>85</xdr:col>
      <xdr:colOff>177800</xdr:colOff>
      <xdr:row>78</xdr:row>
      <xdr:rowOff>65559</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6268700" y="1333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50336</xdr:rowOff>
    </xdr:from>
    <xdr:ext cx="469744" cy="259045"/>
    <xdr:sp macro="" textlink="">
      <xdr:nvSpPr>
        <xdr:cNvPr id="634" name="災害復旧費該当値テキスト">
          <a:extLst>
            <a:ext uri="{FF2B5EF4-FFF2-40B4-BE49-F238E27FC236}">
              <a16:creationId xmlns:a16="http://schemas.microsoft.com/office/drawing/2014/main" id="{00000000-0008-0000-0700-00007A020000}"/>
            </a:ext>
          </a:extLst>
        </xdr:cNvPr>
        <xdr:cNvSpPr txBox="1"/>
      </xdr:nvSpPr>
      <xdr:spPr>
        <a:xfrm>
          <a:off x="16370300" y="1325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121402</xdr:rowOff>
    </xdr:from>
    <xdr:to>
      <xdr:col>76</xdr:col>
      <xdr:colOff>165100</xdr:colOff>
      <xdr:row>78</xdr:row>
      <xdr:rowOff>51552</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4541500" y="1332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42679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41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161795</xdr:rowOff>
    </xdr:from>
    <xdr:to>
      <xdr:col>72</xdr:col>
      <xdr:colOff>38100</xdr:colOff>
      <xdr:row>74</xdr:row>
      <xdr:rowOff>91945</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3652500" y="126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108472</xdr:rowOff>
    </xdr:from>
    <xdr:ext cx="59901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03795" y="1245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32858</xdr:rowOff>
    </xdr:from>
    <xdr:to>
      <xdr:col>67</xdr:col>
      <xdr:colOff>101600</xdr:colOff>
      <xdr:row>77</xdr:row>
      <xdr:rowOff>134458</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2763500" y="132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150985</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00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公債費グラフ枠">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3" name="公債費最小値テキスト">
          <a:extLst>
            <a:ext uri="{FF2B5EF4-FFF2-40B4-BE49-F238E27FC236}">
              <a16:creationId xmlns:a16="http://schemas.microsoft.com/office/drawing/2014/main" id="{00000000-0008-0000-0700-000097020000}"/>
            </a:ext>
          </a:extLst>
        </xdr:cNvPr>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5" name="公債費最大値テキスト">
          <a:extLst>
            <a:ext uri="{FF2B5EF4-FFF2-40B4-BE49-F238E27FC236}">
              <a16:creationId xmlns:a16="http://schemas.microsoft.com/office/drawing/2014/main" id="{00000000-0008-0000-0700-000099020000}"/>
            </a:ext>
          </a:extLst>
        </xdr:cNvPr>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144404</xdr:rowOff>
    </xdr:from>
    <xdr:to>
      <xdr:col>85</xdr:col>
      <xdr:colOff>127000</xdr:colOff>
      <xdr:row>94</xdr:row>
      <xdr:rowOff>27829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5481300" y="16089254"/>
          <a:ext cx="838200" cy="5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3536</xdr:rowOff>
    </xdr:from>
    <xdr:ext cx="599010" cy="259045"/>
    <xdr:sp macro="" textlink="">
      <xdr:nvSpPr>
        <xdr:cNvPr id="668" name="公債費平均値テキスト">
          <a:extLst>
            <a:ext uri="{FF2B5EF4-FFF2-40B4-BE49-F238E27FC236}">
              <a16:creationId xmlns:a16="http://schemas.microsoft.com/office/drawing/2014/main" id="{00000000-0008-0000-0700-00009C020000}"/>
            </a:ext>
          </a:extLst>
        </xdr:cNvPr>
        <xdr:cNvSpPr txBox="1"/>
      </xdr:nvSpPr>
      <xdr:spPr>
        <a:xfrm>
          <a:off x="16370300" y="1611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144404</xdr:rowOff>
    </xdr:from>
    <xdr:to>
      <xdr:col>81</xdr:col>
      <xdr:colOff>50800</xdr:colOff>
      <xdr:row>94</xdr:row>
      <xdr:rowOff>11889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4592300" y="16089254"/>
          <a:ext cx="889000" cy="3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71" name="フローチャート: 判断 670">
          <a:extLst>
            <a:ext uri="{FF2B5EF4-FFF2-40B4-BE49-F238E27FC236}">
              <a16:creationId xmlns:a16="http://schemas.microsoft.com/office/drawing/2014/main" id="{00000000-0008-0000-0700-00009F020000}"/>
            </a:ext>
          </a:extLst>
        </xdr:cNvPr>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116053</xdr:rowOff>
    </xdr:from>
    <xdr:ext cx="599010"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5181795" y="1623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11889</xdr:rowOff>
    </xdr:from>
    <xdr:to>
      <xdr:col>76</xdr:col>
      <xdr:colOff>114300</xdr:colOff>
      <xdr:row>94</xdr:row>
      <xdr:rowOff>51775</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3703300" y="16128189"/>
          <a:ext cx="889000" cy="3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107343</xdr:rowOff>
    </xdr:from>
    <xdr:ext cx="599010"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4292795" y="1622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51775</xdr:rowOff>
    </xdr:from>
    <xdr:to>
      <xdr:col>71</xdr:col>
      <xdr:colOff>177800</xdr:colOff>
      <xdr:row>94</xdr:row>
      <xdr:rowOff>62736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2814300" y="16168075"/>
          <a:ext cx="889000" cy="1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130478</xdr:rowOff>
    </xdr:from>
    <xdr:ext cx="599010"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3403795" y="1624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155618</xdr:rowOff>
    </xdr:from>
    <xdr:ext cx="59901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514795" y="1627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148479</xdr:rowOff>
    </xdr:from>
    <xdr:to>
      <xdr:col>85</xdr:col>
      <xdr:colOff>177800</xdr:colOff>
      <xdr:row>94</xdr:row>
      <xdr:rowOff>78629</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6268700" y="1609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171356</xdr:rowOff>
    </xdr:from>
    <xdr:ext cx="599010" cy="259045"/>
    <xdr:sp macro="" textlink="">
      <xdr:nvSpPr>
        <xdr:cNvPr id="687" name="公債費該当値テキスト">
          <a:extLst>
            <a:ext uri="{FF2B5EF4-FFF2-40B4-BE49-F238E27FC236}">
              <a16:creationId xmlns:a16="http://schemas.microsoft.com/office/drawing/2014/main" id="{00000000-0008-0000-0700-0000AF020000}"/>
            </a:ext>
          </a:extLst>
        </xdr:cNvPr>
        <xdr:cNvSpPr txBox="1"/>
      </xdr:nvSpPr>
      <xdr:spPr>
        <a:xfrm>
          <a:off x="16370300" y="15944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93604</xdr:rowOff>
    </xdr:from>
    <xdr:to>
      <xdr:col>81</xdr:col>
      <xdr:colOff>101600</xdr:colOff>
      <xdr:row>94</xdr:row>
      <xdr:rowOff>23754</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5430500" y="1603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40281</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581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132539</xdr:rowOff>
    </xdr:from>
    <xdr:to>
      <xdr:col>76</xdr:col>
      <xdr:colOff>165100</xdr:colOff>
      <xdr:row>94</xdr:row>
      <xdr:rowOff>62689</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4541500" y="160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79216</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585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975</xdr:rowOff>
    </xdr:from>
    <xdr:to>
      <xdr:col>72</xdr:col>
      <xdr:colOff>38100</xdr:colOff>
      <xdr:row>94</xdr:row>
      <xdr:rowOff>102575</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3652500" y="1611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119102</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589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11936</xdr:rowOff>
    </xdr:from>
    <xdr:to>
      <xdr:col>67</xdr:col>
      <xdr:colOff>101600</xdr:colOff>
      <xdr:row>94</xdr:row>
      <xdr:rowOff>113536</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2763500" y="161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130063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590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6" name="諸支出金グラフ枠">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8" name="諸支出金最小値テキスト">
          <a:extLst>
            <a:ext uri="{FF2B5EF4-FFF2-40B4-BE49-F238E27FC236}">
              <a16:creationId xmlns:a16="http://schemas.microsoft.com/office/drawing/2014/main" id="{00000000-0008-0000-0700-0000CE020000}"/>
            </a:ext>
          </a:extLst>
        </xdr:cNvPr>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20" name="諸支出金最大値テキスト">
          <a:extLst>
            <a:ext uri="{FF2B5EF4-FFF2-40B4-BE49-F238E27FC236}">
              <a16:creationId xmlns:a16="http://schemas.microsoft.com/office/drawing/2014/main" id="{00000000-0008-0000-0700-0000D0020000}"/>
            </a:ext>
          </a:extLst>
        </xdr:cNvPr>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3" name="諸支出金平均値テキスト">
          <a:extLst>
            <a:ext uri="{FF2B5EF4-FFF2-40B4-BE49-F238E27FC236}">
              <a16:creationId xmlns:a16="http://schemas.microsoft.com/office/drawing/2014/main" id="{00000000-0008-0000-0700-0000D3020000}"/>
            </a:ext>
          </a:extLst>
        </xdr:cNvPr>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4" name="フローチャート: 判断 723">
          <a:extLst>
            <a:ext uri="{FF2B5EF4-FFF2-40B4-BE49-F238E27FC236}">
              <a16:creationId xmlns:a16="http://schemas.microsoft.com/office/drawing/2014/main" id="{00000000-0008-0000-0700-0000D4020000}"/>
            </a:ext>
          </a:extLst>
        </xdr:cNvPr>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6" name="フローチャート: 判断 725">
          <a:extLst>
            <a:ext uri="{FF2B5EF4-FFF2-40B4-BE49-F238E27FC236}">
              <a16:creationId xmlns:a16="http://schemas.microsoft.com/office/drawing/2014/main" id="{00000000-0008-0000-0700-0000D6020000}"/>
            </a:ext>
          </a:extLst>
        </xdr:cNvPr>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1" name="楕円 740">
          <a:extLst>
            <a:ext uri="{FF2B5EF4-FFF2-40B4-BE49-F238E27FC236}">
              <a16:creationId xmlns:a16="http://schemas.microsoft.com/office/drawing/2014/main" id="{00000000-0008-0000-0700-0000E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2" name="諸支出金該当値テキスト">
          <a:extLst>
            <a:ext uri="{FF2B5EF4-FFF2-40B4-BE49-F238E27FC236}">
              <a16:creationId xmlns:a16="http://schemas.microsoft.com/office/drawing/2014/main" id="{00000000-0008-0000-0700-0000E6020000}"/>
            </a:ext>
          </a:extLst>
        </xdr:cNvPr>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前年度繰上充用金グラフ枠">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7" name="前年度繰上充用金最小値テキスト">
          <a:extLst>
            <a:ext uri="{FF2B5EF4-FFF2-40B4-BE49-F238E27FC236}">
              <a16:creationId xmlns:a16="http://schemas.microsoft.com/office/drawing/2014/main" id="{00000000-0008-0000-0700-0000FF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9" name="前年度繰上充用金最大値テキスト">
          <a:extLst>
            <a:ext uri="{FF2B5EF4-FFF2-40B4-BE49-F238E27FC236}">
              <a16:creationId xmlns:a16="http://schemas.microsoft.com/office/drawing/2014/main" id="{00000000-0008-0000-0700-00000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2" name="前年度繰上充用金平均値テキスト">
          <a:extLst>
            <a:ext uri="{FF2B5EF4-FFF2-40B4-BE49-F238E27FC236}">
              <a16:creationId xmlns:a16="http://schemas.microsoft.com/office/drawing/2014/main" id="{00000000-0008-0000-0700-00000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1" name="前年度繰上充用金該当値テキスト">
          <a:extLst>
            <a:ext uri="{FF2B5EF4-FFF2-40B4-BE49-F238E27FC236}">
              <a16:creationId xmlns:a16="http://schemas.microsoft.com/office/drawing/2014/main" id="{00000000-0008-0000-0700-00001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総務費、民生費は、新型コロナ対策による増加が主な要因である。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衛生費は、国保病院事業会計への繰出金が減少したものの、類似団体内平均を大きく上回る要因である。</a:t>
          </a:r>
        </a:p>
        <a:p>
          <a:r>
            <a:rPr kumimoji="1" lang="ja-JP" altLang="en-US" sz="1100">
              <a:latin typeface="ＭＳ Ｐゴシック" panose="020B0600070205080204" pitchFamily="50" charset="-128"/>
              <a:ea typeface="ＭＳ Ｐゴシック" panose="020B0600070205080204" pitchFamily="50" charset="-128"/>
            </a:rPr>
            <a:t>　農林水産業費は、土地改良事業費の減少が主な要因である。</a:t>
          </a:r>
        </a:p>
        <a:p>
          <a:r>
            <a:rPr kumimoji="1" lang="ja-JP" altLang="en-US" sz="1100">
              <a:latin typeface="ＭＳ Ｐゴシック" panose="020B0600070205080204" pitchFamily="50" charset="-128"/>
              <a:ea typeface="ＭＳ Ｐゴシック" panose="020B0600070205080204" pitchFamily="50" charset="-128"/>
            </a:rPr>
            <a:t>　商工費は、新型コロナ対策による増かが主な要因である。</a:t>
          </a:r>
        </a:p>
        <a:p>
          <a:r>
            <a:rPr kumimoji="1" lang="ja-JP" altLang="en-US" sz="1100">
              <a:latin typeface="ＭＳ Ｐゴシック" panose="020B0600070205080204" pitchFamily="50" charset="-128"/>
              <a:ea typeface="ＭＳ Ｐゴシック" panose="020B0600070205080204" pitchFamily="50" charset="-128"/>
            </a:rPr>
            <a:t>　土木費は、補助事業による道路等インフラ整備など普通建設事業費の減少が主な要因である。</a:t>
          </a:r>
        </a:p>
        <a:p>
          <a:r>
            <a:rPr kumimoji="1" lang="ja-JP" altLang="en-US" sz="1100">
              <a:latin typeface="ＭＳ Ｐゴシック" panose="020B0600070205080204" pitchFamily="50" charset="-128"/>
              <a:ea typeface="ＭＳ Ｐゴシック" panose="020B0600070205080204" pitchFamily="50" charset="-128"/>
            </a:rPr>
            <a:t>　教育費は、補助費等の減少もあったが、引き続き類似団体内平均値を大幅に上回る状態であり、町立高等学校を有していることや、総合研修センター（文化ホール、総合体育館、図書館併設）などの運営を直営で行っていることなど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財政調整基金については、Ｈ２６を除き、Ｈ２２からそれぞれ</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百万円から</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百万円積み立て、適切な財源確保と歳出の精査により、残高・標準財政規模比ともに増加していたが、Ｈ２９からＲ１については、３年連続の実質単年度収支は赤字となった。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令和２年度は、新型コロナによる未実施事業が多かったこと等から、４年ぶりの黒字となり、残高・標準財政規模比ともに回復の兆しとなった。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実質赤字が生じていない状況であり、一般会計においては、地方交付税の減少などにより黒字額・標準財政規模比ともに減少していたが、令和２年度は、回復基調となっている。特別会計においては、総じて黒字額は安定して推移している状況にある。</a:t>
          </a:r>
        </a:p>
        <a:p>
          <a:r>
            <a:rPr kumimoji="1" lang="ja-JP" altLang="en-US" sz="1400">
              <a:latin typeface="ＭＳ ゴシック" pitchFamily="49" charset="-128"/>
              <a:ea typeface="ＭＳ ゴシック" pitchFamily="49" charset="-128"/>
            </a:rPr>
            <a:t>　国民健康保険病院事業会計については、実質赤字は生じていないものの、入院・外来患者数の減少などの影響により収益構造が悪化し、黒字幅が縮小傾向となっていたが、一般会計同様、令和２年度は、回復基調となっている。</a:t>
          </a:r>
        </a:p>
        <a:p>
          <a:r>
            <a:rPr kumimoji="1" lang="ja-JP" altLang="en-US" sz="1400">
              <a:latin typeface="ＭＳ ゴシック" pitchFamily="49" charset="-128"/>
              <a:ea typeface="ＭＳ ゴシック" pitchFamily="49" charset="-128"/>
            </a:rPr>
            <a:t>　今後も、行財政改革の着実な取り組み、各特別会計・事業会計における自主財源の確保や民間委託等による経費の削減を図りながら、各会計とも健全な財政運営に努める。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Ｈ２７まで過去に実施した大型事業の償還が順次終了していき、着実な低減傾向となっていたが、Ｈ２８には、近年実施した道路整備等の元金償還、Ｈ２９とＨ３０には庁舎耐震改修の元金償還が始まり、Ｒ１には道の駅建設の元金償還が始まり、増加傾向となっていたが、Ｒ２は大型の償還開始事業もなかったことから、減少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Ａ）については、一般会計等に係る地方債の現在高は、庁舎改修の事業実施（Ｈ２７）や道の駅建設（Ｈ２８）により増加傾向にあったが、その後の起債事業の減少もあり、着実に低減傾向にあるが、一方で公営企業債は増加傾向にあり、注視が必要な状況となっている。</a:t>
          </a:r>
        </a:p>
        <a:p>
          <a:r>
            <a:rPr kumimoji="1" lang="ja-JP" altLang="en-US" sz="1400">
              <a:latin typeface="ＭＳ ゴシック" pitchFamily="49" charset="-128"/>
              <a:ea typeface="ＭＳ ゴシック" pitchFamily="49" charset="-128"/>
            </a:rPr>
            <a:t>　充当可能財源等（Ｂ）においては、基準財政需要算入見込額が減少傾向にあるものの、充当可能基金が一定水準を維持している。</a:t>
          </a:r>
        </a:p>
        <a:p>
          <a:r>
            <a:rPr kumimoji="1" lang="ja-JP" altLang="en-US" sz="1400">
              <a:latin typeface="ＭＳ ゴシック" pitchFamily="49" charset="-128"/>
              <a:ea typeface="ＭＳ ゴシック" pitchFamily="49" charset="-128"/>
            </a:rPr>
            <a:t>　今後においても、義務的経費の削減を中心とする行財政改革を着実に進めるとともに、新規事業の実施にあたっては、将来的な負担が少しでも軽減されるような財源の確保を図り、引き続き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北海道士幌町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Ｈ２９から３年続いていた、財調基金、減債基金からの財源不足による取り崩しがなく、反転、財調基金への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また、特定目的基金の中でふるさと納税寄附を積立てた「愛のまち建設基金」でも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百万円の増加があったため、基金全体で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・財調基金の適正水準額を確保しつつ、行政改革による歳出の見直しを図り、基金を積み立てる。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・ふるさと納税寄附を積立てた「愛のまち建設基金」は、寄附目的に沿った事業のため取り崩す予定である。Ｒ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年度からはふるさと納税寄付に対する経費分見直しを図ったことにより、一定程度一般財源負担の軽減を図ることができている。基金の増加傾向もあり、事業実施についても検討が必要となっている。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農業関係基金：農業振興のための施策の推進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愛のまち建設基金：公共施設及び設備の充実など９つの指定事業に活用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地域福祉基金：健康及び生きがいづくりの推進その他の地域福祉施策の推進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農業関係基金：基金利子や個人・団体からの寄附を積み立てたことによる増加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愛のまち建設基金：ふるさと納税寄附を積み立てたことによる増加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愛のまち建設基金：ふるさと納税寄附の目的（９つの指定事業）に沿った事業に繰入れする予定。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普通交付税の増額、新型コロナによる事業中止等による歳出減などによる決算剰余金があったため、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基準財政需要額の２割程度を基金積立の基準とした運用を図っていく。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国保病院事業会計の病院債償還に対し、毎年度４５百万円を繰入れしていることにより減少している。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国保病院事業会計の病院債償還に対し、令和１２年までは繰入を継続するため、減少する見込である。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838CFEA-B8D6-400F-8E2F-488C2B2BE3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527FBF1-37C0-492A-BD22-7B10B755AA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316D634-3726-4746-BCA0-E7203C3507B8}"/>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EB4966B-F28B-4BF2-B325-EF7A59188039}"/>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E071F86-C069-44E9-BBE2-CDF535975B85}"/>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BB668FF-C2F6-41A2-818F-9B44EB9743E4}"/>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1FBB4D98-1A67-49A4-960E-A72C6E6F830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D2C25361-F0F5-4752-8FC2-2DBD3E53449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12F9FBF0-5410-4344-92F7-A39B1C175C75}"/>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D3523410-8F5C-47EF-9D0D-EFF25B24BA5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44D658F3-C486-42EF-9813-44F9B615E26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CE0A47E9-C4DC-4ABA-BB3C-AF14E26C8A3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65D5A246-5E89-4A12-B249-70DBBC05448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9502BB2F-0FDC-4535-8C56-F5E5969F90C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A4FD04CE-8B3E-446E-81A6-82C2399E9FF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北海道士幌町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3AD3794-7B15-4605-ACC7-D7F8D078D7C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ECEF2A1C-022C-4E1F-836C-7EC26DAD62F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247F1391-99EA-4199-80C0-9A8E71C8D14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D2572E2F-2970-4B03-BF92-4A00A7D6D23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6D3B390-3AA8-4C54-BF6C-1F8D070EA13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81338355-82B2-449B-8836-80A9FE4365E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6,027
5,930
259.19
8,493,365
7,921,315
232,443
4,370,792
6,751,226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35D2959D-776B-404B-A24A-E099554A1B7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758AE924-5A9C-4978-8320-AC3956D199A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1A412CA3-3A6E-495E-851F-9DB2E07C334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6BBAD0FC-1E5C-42A4-9914-33C59CA530D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D6A47125-A687-428E-9FD3-C070FAB9968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B7EBA5DE-CAC4-4A4E-BE64-EA202B8E08B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ECFA0F67-698E-4F5B-847C-6BED990659B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64A94417-BBCF-42CC-ABAB-C7FEB2CB08F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86BEF523-09BA-4537-B9EC-6B5DB9B2484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DB347723-8711-49A0-A710-4EC4BAE423A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7FCFEE79-693B-4FEB-9C2A-1D2E52E9246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E0DD0A-08FA-4275-A0C7-22451B61583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EF1F72DE-0ADF-414B-8197-F63C3E96804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71DC11A4-B662-4269-88F0-BF349E3A84A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CDF3E6E9-AEF1-47D2-88ED-0C02DE2265C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4E482B72-2726-4B6E-A6B9-2C3CC92A120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DBC6F735-E6F0-4769-A766-9BEF3A62A60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32C48B6B-5735-4D8A-B089-2067A63FFA5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E5525F24-C318-4CA7-89C8-BF800A17F54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3079644C-0374-4752-BBB2-1FF75D84158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A14290FA-689C-44D9-9552-7C12ED926D0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F8EE4245-E71B-46F0-98B5-3C146949414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423EC332-75F1-4770-983E-8B79AA0FFE9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2180573E-948C-4D19-877B-6196391E325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7" name="正方形/長方形 46">
          <a:extLst>
            <a:ext uri="{FF2B5EF4-FFF2-40B4-BE49-F238E27FC236}">
              <a16:creationId xmlns:a16="http://schemas.microsoft.com/office/drawing/2014/main" id="{7AEF95FB-7058-440C-AF22-0AA4EF4CFAFF}"/>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41A3AEA6-D8F1-4067-A453-CE6288BDAAD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918AD245-B04C-4066-8B21-83626086406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5C211E3C-7644-4C5F-B2AC-EA71B90505A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1C6E0CE7-5EE7-4C91-AEB5-C60F528B7B5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6A10DCA7-B8CE-4D27-966E-CC2EDC5E581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E3B59283-9AE3-4571-8866-EF94E943954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CA651E01-FBD1-4A29-8200-9CDCB2F8BEC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B5EC3A36-C717-4508-965F-925E56AFACB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CC9870FA-DDC7-4816-8958-BAC97F41D98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E2C5EB76-E30D-49FA-ACC9-2FCDD55EDB8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類似団体と同程度の水準ではあるものの、一部施設では大規模改修時期を経過し、建て替えを控えている。</a:t>
          </a:r>
          <a:r>
            <a:rPr kumimoji="1" lang="en-US" altLang="ja-JP" sz="1100">
              <a:latin typeface="ＭＳ Ｐゴシック" panose="020B0600070205080204" pitchFamily="50" charset="-128"/>
              <a:ea typeface="ＭＳ Ｐゴシック" panose="020B0600070205080204" pitchFamily="50" charset="-128"/>
            </a:rPr>
            <a:t>R4</a:t>
          </a:r>
          <a:r>
            <a:rPr kumimoji="1" lang="ja-JP" altLang="en-US" sz="1100">
              <a:latin typeface="ＭＳ Ｐゴシック" panose="020B0600070205080204" pitchFamily="50" charset="-128"/>
              <a:ea typeface="ＭＳ Ｐゴシック" panose="020B0600070205080204" pitchFamily="50" charset="-128"/>
            </a:rPr>
            <a:t>策定の個別施設計画及び</a:t>
          </a:r>
          <a:r>
            <a:rPr kumimoji="1" lang="en-US" altLang="ja-JP" sz="1100">
              <a:latin typeface="ＭＳ Ｐゴシック" panose="020B0600070205080204" pitchFamily="50" charset="-128"/>
              <a:ea typeface="ＭＳ Ｐゴシック" panose="020B0600070205080204" pitchFamily="50" charset="-128"/>
            </a:rPr>
            <a:t>R4</a:t>
          </a:r>
          <a:r>
            <a:rPr kumimoji="1" lang="ja-JP" altLang="en-US" sz="1100">
              <a:latin typeface="ＭＳ Ｐゴシック" panose="020B0600070205080204" pitchFamily="50" charset="-128"/>
              <a:ea typeface="ＭＳ Ｐゴシック" panose="020B0600070205080204" pitchFamily="50" charset="-128"/>
            </a:rPr>
            <a:t>改訂の公共施設等総合管理計画を踏まえ、今後の維持・更新に向けた計画的対応が必要となってくる。</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8CBFE173-7ECB-49EF-9605-55FA31ED6A6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9F99B993-A63F-437B-B4AF-939DAB00476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8BB28448-4A6C-49CF-917D-1B487F15A85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a:extLst>
            <a:ext uri="{FF2B5EF4-FFF2-40B4-BE49-F238E27FC236}">
              <a16:creationId xmlns:a16="http://schemas.microsoft.com/office/drawing/2014/main" id="{53B7B88A-2451-470F-894A-B0E903A7C5B9}"/>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a:extLst>
            <a:ext uri="{FF2B5EF4-FFF2-40B4-BE49-F238E27FC236}">
              <a16:creationId xmlns:a16="http://schemas.microsoft.com/office/drawing/2014/main" id="{9A9307D2-14EB-48FF-B04B-3C56FA76F522}"/>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a:extLst>
            <a:ext uri="{FF2B5EF4-FFF2-40B4-BE49-F238E27FC236}">
              <a16:creationId xmlns:a16="http://schemas.microsoft.com/office/drawing/2014/main" id="{FB26E63D-67C8-4C10-94E0-A870AAC0A641}"/>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a:extLst>
            <a:ext uri="{FF2B5EF4-FFF2-40B4-BE49-F238E27FC236}">
              <a16:creationId xmlns:a16="http://schemas.microsoft.com/office/drawing/2014/main" id="{2DFD45F8-1B0B-4258-8DEF-7A87D0A8DBF4}"/>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a:extLst>
            <a:ext uri="{FF2B5EF4-FFF2-40B4-BE49-F238E27FC236}">
              <a16:creationId xmlns:a16="http://schemas.microsoft.com/office/drawing/2014/main" id="{6AA39591-4CB0-435C-921B-581D7A447253}"/>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a:extLst>
            <a:ext uri="{FF2B5EF4-FFF2-40B4-BE49-F238E27FC236}">
              <a16:creationId xmlns:a16="http://schemas.microsoft.com/office/drawing/2014/main" id="{BF324DF3-EC1E-4FC0-A6D8-35D0D5C721FB}"/>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a:extLst>
            <a:ext uri="{FF2B5EF4-FFF2-40B4-BE49-F238E27FC236}">
              <a16:creationId xmlns:a16="http://schemas.microsoft.com/office/drawing/2014/main" id="{DB49F710-AFEF-4D77-8F08-DF87B948D384}"/>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a:extLst>
            <a:ext uri="{FF2B5EF4-FFF2-40B4-BE49-F238E27FC236}">
              <a16:creationId xmlns:a16="http://schemas.microsoft.com/office/drawing/2014/main" id="{08457398-273C-4777-8399-618AB7FDCE6E}"/>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775B2455-5E42-4482-9934-B8E7C1617FF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0" name="テキスト ボックス 69">
          <a:extLst>
            <a:ext uri="{FF2B5EF4-FFF2-40B4-BE49-F238E27FC236}">
              <a16:creationId xmlns:a16="http://schemas.microsoft.com/office/drawing/2014/main" id="{6AC1ACA2-BA7F-48DD-B6B2-B3A5EEC85651}"/>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FD40AB84-69D9-43CD-978C-01874FF2717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72" name="直線コネクタ 71">
          <a:extLst>
            <a:ext uri="{FF2B5EF4-FFF2-40B4-BE49-F238E27FC236}">
              <a16:creationId xmlns:a16="http://schemas.microsoft.com/office/drawing/2014/main" id="{A6D190F5-E27C-4D61-8AC3-CC684AECDA24}"/>
            </a:ext>
          </a:extLst>
        </xdr:cNvPr>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73" name="有形固定資産減価償却率最小値テキスト">
          <a:extLst>
            <a:ext uri="{FF2B5EF4-FFF2-40B4-BE49-F238E27FC236}">
              <a16:creationId xmlns:a16="http://schemas.microsoft.com/office/drawing/2014/main" id="{E5B8131F-4FE4-42A9-9E6D-1611E20AE246}"/>
            </a:ext>
          </a:extLst>
        </xdr:cNvPr>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74" name="直線コネクタ 73">
          <a:extLst>
            <a:ext uri="{FF2B5EF4-FFF2-40B4-BE49-F238E27FC236}">
              <a16:creationId xmlns:a16="http://schemas.microsoft.com/office/drawing/2014/main" id="{5DE76D5B-B8CD-4B7A-A36E-76F753512CAA}"/>
            </a:ext>
          </a:extLst>
        </xdr:cNvPr>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75" name="有形固定資産減価償却率最大値テキスト">
          <a:extLst>
            <a:ext uri="{FF2B5EF4-FFF2-40B4-BE49-F238E27FC236}">
              <a16:creationId xmlns:a16="http://schemas.microsoft.com/office/drawing/2014/main" id="{D6768346-548E-4F78-8E52-72E48BCA7731}"/>
            </a:ext>
          </a:extLst>
        </xdr:cNvPr>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76" name="直線コネクタ 75">
          <a:extLst>
            <a:ext uri="{FF2B5EF4-FFF2-40B4-BE49-F238E27FC236}">
              <a16:creationId xmlns:a16="http://schemas.microsoft.com/office/drawing/2014/main" id="{588088DB-4D64-4C09-8047-54C727EE7678}"/>
            </a:ext>
          </a:extLst>
        </xdr:cNvPr>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4462</xdr:rowOff>
    </xdr:from>
    <xdr:ext cx="405111" cy="259045"/>
    <xdr:sp macro="" textlink="">
      <xdr:nvSpPr>
        <xdr:cNvPr id="77" name="有形固定資産減価償却率平均値テキスト">
          <a:extLst>
            <a:ext uri="{FF2B5EF4-FFF2-40B4-BE49-F238E27FC236}">
              <a16:creationId xmlns:a16="http://schemas.microsoft.com/office/drawing/2014/main" id="{7D89F3A3-B124-4F5F-A508-D870FA645D8C}"/>
            </a:ext>
          </a:extLst>
        </xdr:cNvPr>
        <xdr:cNvSpPr txBox="1"/>
      </xdr:nvSpPr>
      <xdr:spPr>
        <a:xfrm>
          <a:off x="48133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8" name="フローチャート: 判断 77">
          <a:extLst>
            <a:ext uri="{FF2B5EF4-FFF2-40B4-BE49-F238E27FC236}">
              <a16:creationId xmlns:a16="http://schemas.microsoft.com/office/drawing/2014/main" id="{383D14F4-C8E0-40BB-ACB0-1197639E381B}"/>
            </a:ext>
          </a:extLst>
        </xdr:cNvPr>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79" name="フローチャート: 判断 78">
          <a:extLst>
            <a:ext uri="{FF2B5EF4-FFF2-40B4-BE49-F238E27FC236}">
              <a16:creationId xmlns:a16="http://schemas.microsoft.com/office/drawing/2014/main" id="{6BA323CD-9EAA-4B74-8772-651ECBC0A9D8}"/>
            </a:ext>
          </a:extLst>
        </xdr:cNvPr>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80" name="フローチャート: 判断 79">
          <a:extLst>
            <a:ext uri="{FF2B5EF4-FFF2-40B4-BE49-F238E27FC236}">
              <a16:creationId xmlns:a16="http://schemas.microsoft.com/office/drawing/2014/main" id="{F50275DE-4203-4DBE-8AD0-BA9CCCD1E80E}"/>
            </a:ext>
          </a:extLst>
        </xdr:cNvPr>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81" name="フローチャート: 判断 80">
          <a:extLst>
            <a:ext uri="{FF2B5EF4-FFF2-40B4-BE49-F238E27FC236}">
              <a16:creationId xmlns:a16="http://schemas.microsoft.com/office/drawing/2014/main" id="{8068801D-05ED-425C-A331-855EBF631ADD}"/>
            </a:ext>
          </a:extLst>
        </xdr:cNvPr>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82" name="フローチャート: 判断 81">
          <a:extLst>
            <a:ext uri="{FF2B5EF4-FFF2-40B4-BE49-F238E27FC236}">
              <a16:creationId xmlns:a16="http://schemas.microsoft.com/office/drawing/2014/main" id="{C05D4186-6141-434A-9683-8A1528E11574}"/>
            </a:ext>
          </a:extLst>
        </xdr:cNvPr>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8F9DB81A-86E3-46DB-B4E8-51B33955B2C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D13330E-6AB3-4E78-98A2-2DE499407FD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DA33AA7A-9E8F-4965-ACBB-95F3565CE3E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BC8DBF93-438E-4838-9D71-8ECA54E943A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7840FA3-FC39-415C-B4EA-3F6B0D098A2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132715</xdr:rowOff>
    </xdr:from>
    <xdr:to>
      <xdr:col>19</xdr:col>
      <xdr:colOff>187325</xdr:colOff>
      <xdr:row>32</xdr:row>
      <xdr:rowOff>62865</xdr:rowOff>
    </xdr:to>
    <xdr:sp macro="" textlink="">
      <xdr:nvSpPr>
        <xdr:cNvPr id="88" name="楕円 87">
          <a:extLst>
            <a:ext uri="{FF2B5EF4-FFF2-40B4-BE49-F238E27FC236}">
              <a16:creationId xmlns:a16="http://schemas.microsoft.com/office/drawing/2014/main" id="{8D35EDD4-8957-4E06-A17A-E2FF9B241E66}"/>
            </a:ext>
          </a:extLst>
        </xdr:cNvPr>
        <xdr:cNvSpPr/>
      </xdr:nvSpPr>
      <xdr:spPr>
        <a:xfrm>
          <a:off x="4000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91694</xdr:rowOff>
    </xdr:from>
    <xdr:to>
      <xdr:col>15</xdr:col>
      <xdr:colOff>187325</xdr:colOff>
      <xdr:row>32</xdr:row>
      <xdr:rowOff>21844</xdr:rowOff>
    </xdr:to>
    <xdr:sp macro="" textlink="">
      <xdr:nvSpPr>
        <xdr:cNvPr id="89" name="楕円 88">
          <a:extLst>
            <a:ext uri="{FF2B5EF4-FFF2-40B4-BE49-F238E27FC236}">
              <a16:creationId xmlns:a16="http://schemas.microsoft.com/office/drawing/2014/main" id="{D6EC2040-98B7-47C7-A1BB-2194B8C0B40D}"/>
            </a:ext>
          </a:extLst>
        </xdr:cNvPr>
        <xdr:cNvSpPr/>
      </xdr:nvSpPr>
      <xdr:spPr>
        <a:xfrm>
          <a:off x="3238500" y="61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142494</xdr:rowOff>
    </xdr:from>
    <xdr:to>
      <xdr:col>19</xdr:col>
      <xdr:colOff>136525</xdr:colOff>
      <xdr:row>32</xdr:row>
      <xdr:rowOff>12065</xdr:rowOff>
    </xdr:to>
    <xdr:cxnSp macro="">
      <xdr:nvCxnSpPr>
        <xdr:cNvPr id="90" name="直線コネクタ 89">
          <a:extLst>
            <a:ext uri="{FF2B5EF4-FFF2-40B4-BE49-F238E27FC236}">
              <a16:creationId xmlns:a16="http://schemas.microsoft.com/office/drawing/2014/main" id="{9CB52773-1940-4F15-8861-07264D42F7DD}"/>
            </a:ext>
          </a:extLst>
        </xdr:cNvPr>
        <xdr:cNvCxnSpPr/>
      </xdr:nvCxnSpPr>
      <xdr:spPr>
        <a:xfrm>
          <a:off x="3289300" y="6228969"/>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57150</xdr:rowOff>
    </xdr:from>
    <xdr:to>
      <xdr:col>11</xdr:col>
      <xdr:colOff>187325</xdr:colOff>
      <xdr:row>31</xdr:row>
      <xdr:rowOff>158750</xdr:rowOff>
    </xdr:to>
    <xdr:sp macro="" textlink="">
      <xdr:nvSpPr>
        <xdr:cNvPr id="91" name="楕円 90">
          <a:extLst>
            <a:ext uri="{FF2B5EF4-FFF2-40B4-BE49-F238E27FC236}">
              <a16:creationId xmlns:a16="http://schemas.microsoft.com/office/drawing/2014/main" id="{9A7DDFE7-4BB4-4D45-B7C6-DA3B90BA5324}"/>
            </a:ext>
          </a:extLst>
        </xdr:cNvPr>
        <xdr:cNvSpPr/>
      </xdr:nvSpPr>
      <xdr:spPr>
        <a:xfrm>
          <a:off x="24765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107950</xdr:rowOff>
    </xdr:from>
    <xdr:to>
      <xdr:col>15</xdr:col>
      <xdr:colOff>136525</xdr:colOff>
      <xdr:row>31</xdr:row>
      <xdr:rowOff>142494</xdr:rowOff>
    </xdr:to>
    <xdr:cxnSp macro="">
      <xdr:nvCxnSpPr>
        <xdr:cNvPr id="92" name="直線コネクタ 91">
          <a:extLst>
            <a:ext uri="{FF2B5EF4-FFF2-40B4-BE49-F238E27FC236}">
              <a16:creationId xmlns:a16="http://schemas.microsoft.com/office/drawing/2014/main" id="{2945DB3F-9C0D-442D-9743-5A30B9A1CA7F}"/>
            </a:ext>
          </a:extLst>
        </xdr:cNvPr>
        <xdr:cNvCxnSpPr/>
      </xdr:nvCxnSpPr>
      <xdr:spPr>
        <a:xfrm>
          <a:off x="2527300" y="6194425"/>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20447</xdr:rowOff>
    </xdr:from>
    <xdr:to>
      <xdr:col>7</xdr:col>
      <xdr:colOff>187325</xdr:colOff>
      <xdr:row>31</xdr:row>
      <xdr:rowOff>122047</xdr:rowOff>
    </xdr:to>
    <xdr:sp macro="" textlink="">
      <xdr:nvSpPr>
        <xdr:cNvPr id="93" name="楕円 92">
          <a:extLst>
            <a:ext uri="{FF2B5EF4-FFF2-40B4-BE49-F238E27FC236}">
              <a16:creationId xmlns:a16="http://schemas.microsoft.com/office/drawing/2014/main" id="{B1779705-96C9-4BD7-8D5B-31D644FE93F7}"/>
            </a:ext>
          </a:extLst>
        </xdr:cNvPr>
        <xdr:cNvSpPr/>
      </xdr:nvSpPr>
      <xdr:spPr>
        <a:xfrm>
          <a:off x="1714500" y="61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71247</xdr:rowOff>
    </xdr:from>
    <xdr:to>
      <xdr:col>11</xdr:col>
      <xdr:colOff>136525</xdr:colOff>
      <xdr:row>31</xdr:row>
      <xdr:rowOff>107950</xdr:rowOff>
    </xdr:to>
    <xdr:cxnSp macro="">
      <xdr:nvCxnSpPr>
        <xdr:cNvPr id="94" name="直線コネクタ 93">
          <a:extLst>
            <a:ext uri="{FF2B5EF4-FFF2-40B4-BE49-F238E27FC236}">
              <a16:creationId xmlns:a16="http://schemas.microsoft.com/office/drawing/2014/main" id="{E7B58CDB-A396-47D2-83CA-513215669526}"/>
            </a:ext>
          </a:extLst>
        </xdr:cNvPr>
        <xdr:cNvCxnSpPr/>
      </xdr:nvCxnSpPr>
      <xdr:spPr>
        <a:xfrm>
          <a:off x="1765300" y="6157722"/>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66946</xdr:rowOff>
    </xdr:from>
    <xdr:ext cx="405111" cy="259045"/>
    <xdr:sp macro="" textlink="">
      <xdr:nvSpPr>
        <xdr:cNvPr id="95" name="n_1aveValue有形固定資産減価償却率">
          <a:extLst>
            <a:ext uri="{FF2B5EF4-FFF2-40B4-BE49-F238E27FC236}">
              <a16:creationId xmlns:a16="http://schemas.microsoft.com/office/drawing/2014/main" id="{290561EC-88E7-41D6-93DC-9BC001505E26}"/>
            </a:ext>
          </a:extLst>
        </xdr:cNvPr>
        <xdr:cNvSpPr txBox="1"/>
      </xdr:nvSpPr>
      <xdr:spPr>
        <a:xfrm>
          <a:off x="38360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34561</xdr:rowOff>
    </xdr:from>
    <xdr:ext cx="405111" cy="259045"/>
    <xdr:sp macro="" textlink="">
      <xdr:nvSpPr>
        <xdr:cNvPr id="96" name="n_2aveValue有形固定資産減価償却率">
          <a:extLst>
            <a:ext uri="{FF2B5EF4-FFF2-40B4-BE49-F238E27FC236}">
              <a16:creationId xmlns:a16="http://schemas.microsoft.com/office/drawing/2014/main" id="{D329B5EC-96B5-4735-9E28-CDD714339891}"/>
            </a:ext>
          </a:extLst>
        </xdr:cNvPr>
        <xdr:cNvSpPr txBox="1"/>
      </xdr:nvSpPr>
      <xdr:spPr>
        <a:xfrm>
          <a:off x="308674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164990</xdr:rowOff>
    </xdr:from>
    <xdr:ext cx="405111" cy="259045"/>
    <xdr:sp macro="" textlink="">
      <xdr:nvSpPr>
        <xdr:cNvPr id="97" name="n_3aveValue有形固定資産減価償却率">
          <a:extLst>
            <a:ext uri="{FF2B5EF4-FFF2-40B4-BE49-F238E27FC236}">
              <a16:creationId xmlns:a16="http://schemas.microsoft.com/office/drawing/2014/main" id="{7792C57D-4845-4B02-A7FF-A9D96D6CCDAA}"/>
            </a:ext>
          </a:extLst>
        </xdr:cNvPr>
        <xdr:cNvSpPr txBox="1"/>
      </xdr:nvSpPr>
      <xdr:spPr>
        <a:xfrm>
          <a:off x="2324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121810</xdr:rowOff>
    </xdr:from>
    <xdr:ext cx="405111" cy="259045"/>
    <xdr:sp macro="" textlink="">
      <xdr:nvSpPr>
        <xdr:cNvPr id="98" name="n_4aveValue有形固定資産減価償却率">
          <a:extLst>
            <a:ext uri="{FF2B5EF4-FFF2-40B4-BE49-F238E27FC236}">
              <a16:creationId xmlns:a16="http://schemas.microsoft.com/office/drawing/2014/main" id="{C35F32EB-DFF1-4C0B-BABE-C528160C677A}"/>
            </a:ext>
          </a:extLst>
        </xdr:cNvPr>
        <xdr:cNvSpPr txBox="1"/>
      </xdr:nvSpPr>
      <xdr:spPr>
        <a:xfrm>
          <a:off x="15627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79392</xdr:rowOff>
    </xdr:from>
    <xdr:ext cx="405111" cy="259045"/>
    <xdr:sp macro="" textlink="">
      <xdr:nvSpPr>
        <xdr:cNvPr id="99" name="n_1mainValue有形固定資産減価償却率">
          <a:extLst>
            <a:ext uri="{FF2B5EF4-FFF2-40B4-BE49-F238E27FC236}">
              <a16:creationId xmlns:a16="http://schemas.microsoft.com/office/drawing/2014/main" id="{C715955C-BB4B-4572-A387-90FC378A41A0}"/>
            </a:ext>
          </a:extLst>
        </xdr:cNvPr>
        <xdr:cNvSpPr txBox="1"/>
      </xdr:nvSpPr>
      <xdr:spPr>
        <a:xfrm>
          <a:off x="3836044" y="599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38371</xdr:rowOff>
    </xdr:from>
    <xdr:ext cx="405111" cy="259045"/>
    <xdr:sp macro="" textlink="">
      <xdr:nvSpPr>
        <xdr:cNvPr id="100" name="n_2mainValue有形固定資産減価償却率">
          <a:extLst>
            <a:ext uri="{FF2B5EF4-FFF2-40B4-BE49-F238E27FC236}">
              <a16:creationId xmlns:a16="http://schemas.microsoft.com/office/drawing/2014/main" id="{807B3DC4-EF0B-4ACA-A9B3-03A5520ECC2A}"/>
            </a:ext>
          </a:extLst>
        </xdr:cNvPr>
        <xdr:cNvSpPr txBox="1"/>
      </xdr:nvSpPr>
      <xdr:spPr>
        <a:xfrm>
          <a:off x="3086744" y="595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3827</xdr:rowOff>
    </xdr:from>
    <xdr:ext cx="405111" cy="259045"/>
    <xdr:sp macro="" textlink="">
      <xdr:nvSpPr>
        <xdr:cNvPr id="101" name="n_3mainValue有形固定資産減価償却率">
          <a:extLst>
            <a:ext uri="{FF2B5EF4-FFF2-40B4-BE49-F238E27FC236}">
              <a16:creationId xmlns:a16="http://schemas.microsoft.com/office/drawing/2014/main" id="{D8ED66B7-3BA7-493A-9192-CFD46DFD33D2}"/>
            </a:ext>
          </a:extLst>
        </xdr:cNvPr>
        <xdr:cNvSpPr txBox="1"/>
      </xdr:nvSpPr>
      <xdr:spPr>
        <a:xfrm>
          <a:off x="2324744" y="591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138574</xdr:rowOff>
    </xdr:from>
    <xdr:ext cx="405111" cy="259045"/>
    <xdr:sp macro="" textlink="">
      <xdr:nvSpPr>
        <xdr:cNvPr id="102" name="n_4mainValue有形固定資産減価償却率">
          <a:extLst>
            <a:ext uri="{FF2B5EF4-FFF2-40B4-BE49-F238E27FC236}">
              <a16:creationId xmlns:a16="http://schemas.microsoft.com/office/drawing/2014/main" id="{61CEF97D-DE27-40D4-910C-3816F17BDA23}"/>
            </a:ext>
          </a:extLst>
        </xdr:cNvPr>
        <xdr:cNvSpPr txBox="1"/>
      </xdr:nvSpPr>
      <xdr:spPr>
        <a:xfrm>
          <a:off x="1562744" y="588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6B5373D0-B902-4789-96D6-F0FFCA1788D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5833C2E0-7370-4FBA-9ED5-4B9D2F61EB5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2D01E76E-C2BD-4373-87A5-FB973A338AD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3695753-016A-46C6-9984-62975B856D0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1A5F5C19-490A-49D5-9837-7F884C7902A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2BC7DFEA-87AD-4C26-979D-1C33BEA1715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B07F3C12-A8A9-4212-A927-8AA0FE825AD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4BE5C57A-C371-4711-A9C0-06A66D9249A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BD56F6F9-0199-4F9D-8015-990777E3172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CC3D676D-D630-458C-8657-C42A352CBC1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AD20BE3B-6FA0-41C3-B082-D527D256128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479331CA-4F54-44BA-BBD3-F0C688614A0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211C2BD4-BB96-45B5-9596-1EDFF4A2D06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平均値を下回っており、当面は将来負担額よりも充当可能財源等が多い状況が続くものと想定され、債務償還可能年数の低水準推移が見込まれるが、一部施設の大規模改修等によっては、債務負担の増加は予想される。</a:t>
          </a:r>
        </a:p>
        <a:p>
          <a:r>
            <a:rPr kumimoji="1" lang="ja-JP" altLang="en-US" sz="1100">
              <a:latin typeface="ＭＳ Ｐゴシック" panose="020B0600070205080204" pitchFamily="50" charset="-128"/>
              <a:ea typeface="ＭＳ Ｐゴシック" panose="020B0600070205080204" pitchFamily="50" charset="-128"/>
            </a:rPr>
            <a:t>　今後においても、義務的経費の削減を中心とする行財政改革を着実に進めるとともに、新規事業の実施にあたっては、将来的な負担が少しでも軽減されるような財源の確保を図り、引き続き財政の健全化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4C00D8D8-3996-4CEF-B81E-C3EADDFF953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2BFEB65C-1D57-4F0F-869E-35A31124F04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67C656CE-C83F-4407-A2EA-F04B351CD8B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55FA93B7-6007-4EC2-95EE-53F6D69897C9}"/>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45BBA82C-F6B7-4335-B704-9B7B4B305E0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2B7E4B4C-05EC-49F2-A8E4-801A1B8DFADF}"/>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a:extLst>
            <a:ext uri="{FF2B5EF4-FFF2-40B4-BE49-F238E27FC236}">
              <a16:creationId xmlns:a16="http://schemas.microsoft.com/office/drawing/2014/main" id="{0F20C821-B76D-4517-B1FB-5E14DB59D8F6}"/>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5F33BB5-D7B9-4E71-844E-984EBF51A43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F2713718-3D2D-4EAE-960D-E343A7FE52F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EA0886F3-7CEC-4EF7-9AF8-40EAD28C2504}"/>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B524503-E787-46B8-BF0C-96833A298BD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A5B6ED35-19A6-430E-B3F4-70DAC9203E76}"/>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423273AA-6D59-4FA2-92C7-9164F88E1088}"/>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170E6354-3A07-4DCA-A895-0CDA524CEE5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1ECEA061-43EF-4DC5-BFC1-6C4E2CF5C5B7}"/>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995EEC68-CE89-492A-90FA-468D63D7540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FACF38F3-5329-4F04-ADE3-2A1941E9674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33" name="直線コネクタ 132">
          <a:extLst>
            <a:ext uri="{FF2B5EF4-FFF2-40B4-BE49-F238E27FC236}">
              <a16:creationId xmlns:a16="http://schemas.microsoft.com/office/drawing/2014/main" id="{CE71222D-3510-483D-9A1A-7154B7B7D994}"/>
            </a:ext>
          </a:extLst>
        </xdr:cNvPr>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34" name="債務償還比率最小値テキスト">
          <a:extLst>
            <a:ext uri="{FF2B5EF4-FFF2-40B4-BE49-F238E27FC236}">
              <a16:creationId xmlns:a16="http://schemas.microsoft.com/office/drawing/2014/main" id="{DD4D77B3-450C-440B-B3E6-C9A66696D349}"/>
            </a:ext>
          </a:extLst>
        </xdr:cNvPr>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35" name="直線コネクタ 134">
          <a:extLst>
            <a:ext uri="{FF2B5EF4-FFF2-40B4-BE49-F238E27FC236}">
              <a16:creationId xmlns:a16="http://schemas.microsoft.com/office/drawing/2014/main" id="{8CC99B59-AD1B-4D56-A481-1145E0D8D8A4}"/>
            </a:ext>
          </a:extLst>
        </xdr:cNvPr>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FD31D889-8C73-4ADA-965B-ABD999339866}"/>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D75E9C43-B17D-450E-B031-ADBDE6953409}"/>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30533</xdr:rowOff>
    </xdr:from>
    <xdr:ext cx="469744" cy="259045"/>
    <xdr:sp macro="" textlink="">
      <xdr:nvSpPr>
        <xdr:cNvPr id="138" name="債務償還比率平均値テキスト">
          <a:extLst>
            <a:ext uri="{FF2B5EF4-FFF2-40B4-BE49-F238E27FC236}">
              <a16:creationId xmlns:a16="http://schemas.microsoft.com/office/drawing/2014/main" id="{889ECF2A-9CA7-47B5-A8A3-C6A8B53771CC}"/>
            </a:ext>
          </a:extLst>
        </xdr:cNvPr>
        <xdr:cNvSpPr txBox="1"/>
      </xdr:nvSpPr>
      <xdr:spPr>
        <a:xfrm>
          <a:off x="14846300" y="5602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39" name="フローチャート: 判断 138">
          <a:extLst>
            <a:ext uri="{FF2B5EF4-FFF2-40B4-BE49-F238E27FC236}">
              <a16:creationId xmlns:a16="http://schemas.microsoft.com/office/drawing/2014/main" id="{FA190F41-65EF-468B-9C1F-7A6A68AF48D6}"/>
            </a:ext>
          </a:extLst>
        </xdr:cNvPr>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40" name="フローチャート: 判断 139">
          <a:extLst>
            <a:ext uri="{FF2B5EF4-FFF2-40B4-BE49-F238E27FC236}">
              <a16:creationId xmlns:a16="http://schemas.microsoft.com/office/drawing/2014/main" id="{373B95D9-0B2A-46C0-8C9A-0D12FDB5131A}"/>
            </a:ext>
          </a:extLst>
        </xdr:cNvPr>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41" name="フローチャート: 判断 140">
          <a:extLst>
            <a:ext uri="{FF2B5EF4-FFF2-40B4-BE49-F238E27FC236}">
              <a16:creationId xmlns:a16="http://schemas.microsoft.com/office/drawing/2014/main" id="{ABEB85F6-4789-4CE4-9286-EBA5EFF2C519}"/>
            </a:ext>
          </a:extLst>
        </xdr:cNvPr>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42" name="フローチャート: 判断 141">
          <a:extLst>
            <a:ext uri="{FF2B5EF4-FFF2-40B4-BE49-F238E27FC236}">
              <a16:creationId xmlns:a16="http://schemas.microsoft.com/office/drawing/2014/main" id="{502F6B8B-C11C-43AA-849E-CC31EE7BC5C2}"/>
            </a:ext>
          </a:extLst>
        </xdr:cNvPr>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43" name="フローチャート: 判断 142">
          <a:extLst>
            <a:ext uri="{FF2B5EF4-FFF2-40B4-BE49-F238E27FC236}">
              <a16:creationId xmlns:a16="http://schemas.microsoft.com/office/drawing/2014/main" id="{D4F1D41D-6991-427A-97CD-603CD35A00B0}"/>
            </a:ext>
          </a:extLst>
        </xdr:cNvPr>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A449F0D-3292-466D-B9AB-51ECDF6ED83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7E944FE3-86AB-48F4-8584-9B4CDA916F7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7BABAD13-1C3E-444B-9ADB-D1C2B0B0F81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578A08EF-1822-4413-A27D-BC519716E8F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899DB8A3-2F98-442D-AB66-D4C3CF4175D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27499</xdr:rowOff>
    </xdr:from>
    <xdr:to>
      <xdr:col>76</xdr:col>
      <xdr:colOff>73025</xdr:colOff>
      <xdr:row>27</xdr:row>
      <xdr:rowOff>129099</xdr:rowOff>
    </xdr:to>
    <xdr:sp macro="" textlink="">
      <xdr:nvSpPr>
        <xdr:cNvPr id="149" name="楕円 148">
          <a:extLst>
            <a:ext uri="{FF2B5EF4-FFF2-40B4-BE49-F238E27FC236}">
              <a16:creationId xmlns:a16="http://schemas.microsoft.com/office/drawing/2014/main" id="{7DD893B1-AB7D-41A0-8872-FE9B620D5DB9}"/>
            </a:ext>
          </a:extLst>
        </xdr:cNvPr>
        <xdr:cNvSpPr/>
      </xdr:nvSpPr>
      <xdr:spPr>
        <a:xfrm>
          <a:off x="14744700" y="54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50376</xdr:rowOff>
    </xdr:from>
    <xdr:ext cx="469744" cy="259045"/>
    <xdr:sp macro="" textlink="">
      <xdr:nvSpPr>
        <xdr:cNvPr id="150" name="債務償還比率該当値テキスト">
          <a:extLst>
            <a:ext uri="{FF2B5EF4-FFF2-40B4-BE49-F238E27FC236}">
              <a16:creationId xmlns:a16="http://schemas.microsoft.com/office/drawing/2014/main" id="{07355E25-267E-43F9-9538-A86937F79911}"/>
            </a:ext>
          </a:extLst>
        </xdr:cNvPr>
        <xdr:cNvSpPr txBox="1"/>
      </xdr:nvSpPr>
      <xdr:spPr>
        <a:xfrm>
          <a:off x="14846300" y="527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50014</xdr:rowOff>
    </xdr:from>
    <xdr:to>
      <xdr:col>72</xdr:col>
      <xdr:colOff>123825</xdr:colOff>
      <xdr:row>27</xdr:row>
      <xdr:rowOff>151614</xdr:rowOff>
    </xdr:to>
    <xdr:sp macro="" textlink="">
      <xdr:nvSpPr>
        <xdr:cNvPr id="151" name="楕円 150">
          <a:extLst>
            <a:ext uri="{FF2B5EF4-FFF2-40B4-BE49-F238E27FC236}">
              <a16:creationId xmlns:a16="http://schemas.microsoft.com/office/drawing/2014/main" id="{A23B82E1-046A-4CE2-AFC8-0C32533C6D5B}"/>
            </a:ext>
          </a:extLst>
        </xdr:cNvPr>
        <xdr:cNvSpPr/>
      </xdr:nvSpPr>
      <xdr:spPr>
        <a:xfrm>
          <a:off x="14033500" y="545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78299</xdr:rowOff>
    </xdr:from>
    <xdr:to>
      <xdr:col>76</xdr:col>
      <xdr:colOff>22225</xdr:colOff>
      <xdr:row>27</xdr:row>
      <xdr:rowOff>100814</xdr:rowOff>
    </xdr:to>
    <xdr:cxnSp macro="">
      <xdr:nvCxnSpPr>
        <xdr:cNvPr id="152" name="直線コネクタ 151">
          <a:extLst>
            <a:ext uri="{FF2B5EF4-FFF2-40B4-BE49-F238E27FC236}">
              <a16:creationId xmlns:a16="http://schemas.microsoft.com/office/drawing/2014/main" id="{5A1EF11B-DCAD-4366-80C5-592B9423B189}"/>
            </a:ext>
          </a:extLst>
        </xdr:cNvPr>
        <xdr:cNvCxnSpPr/>
      </xdr:nvCxnSpPr>
      <xdr:spPr>
        <a:xfrm flipV="1">
          <a:off x="14084300" y="5478974"/>
          <a:ext cx="711200" cy="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60295</xdr:rowOff>
    </xdr:from>
    <xdr:to>
      <xdr:col>68</xdr:col>
      <xdr:colOff>123825</xdr:colOff>
      <xdr:row>27</xdr:row>
      <xdr:rowOff>161895</xdr:rowOff>
    </xdr:to>
    <xdr:sp macro="" textlink="">
      <xdr:nvSpPr>
        <xdr:cNvPr id="153" name="楕円 152">
          <a:extLst>
            <a:ext uri="{FF2B5EF4-FFF2-40B4-BE49-F238E27FC236}">
              <a16:creationId xmlns:a16="http://schemas.microsoft.com/office/drawing/2014/main" id="{561CC49F-3EFD-47FF-87AB-DEA6F5C88483}"/>
            </a:ext>
          </a:extLst>
        </xdr:cNvPr>
        <xdr:cNvSpPr/>
      </xdr:nvSpPr>
      <xdr:spPr>
        <a:xfrm>
          <a:off x="13271500" y="546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100814</xdr:rowOff>
    </xdr:from>
    <xdr:to>
      <xdr:col>72</xdr:col>
      <xdr:colOff>73025</xdr:colOff>
      <xdr:row>27</xdr:row>
      <xdr:rowOff>111095</xdr:rowOff>
    </xdr:to>
    <xdr:cxnSp macro="">
      <xdr:nvCxnSpPr>
        <xdr:cNvPr id="154" name="直線コネクタ 153">
          <a:extLst>
            <a:ext uri="{FF2B5EF4-FFF2-40B4-BE49-F238E27FC236}">
              <a16:creationId xmlns:a16="http://schemas.microsoft.com/office/drawing/2014/main" id="{15B1ACE9-AFFE-4C35-9D6D-70F84852EF76}"/>
            </a:ext>
          </a:extLst>
        </xdr:cNvPr>
        <xdr:cNvCxnSpPr/>
      </xdr:nvCxnSpPr>
      <xdr:spPr>
        <a:xfrm flipV="1">
          <a:off x="13322300" y="5501489"/>
          <a:ext cx="762000" cy="1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140692</xdr:rowOff>
    </xdr:from>
    <xdr:to>
      <xdr:col>64</xdr:col>
      <xdr:colOff>123825</xdr:colOff>
      <xdr:row>28</xdr:row>
      <xdr:rowOff>70842</xdr:rowOff>
    </xdr:to>
    <xdr:sp macro="" textlink="">
      <xdr:nvSpPr>
        <xdr:cNvPr id="155" name="楕円 154">
          <a:extLst>
            <a:ext uri="{FF2B5EF4-FFF2-40B4-BE49-F238E27FC236}">
              <a16:creationId xmlns:a16="http://schemas.microsoft.com/office/drawing/2014/main" id="{F026AE69-6241-41C1-B9E1-B6318BD33FC9}"/>
            </a:ext>
          </a:extLst>
        </xdr:cNvPr>
        <xdr:cNvSpPr/>
      </xdr:nvSpPr>
      <xdr:spPr>
        <a:xfrm>
          <a:off x="12509500" y="554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111095</xdr:rowOff>
    </xdr:from>
    <xdr:to>
      <xdr:col>68</xdr:col>
      <xdr:colOff>73025</xdr:colOff>
      <xdr:row>28</xdr:row>
      <xdr:rowOff>20042</xdr:rowOff>
    </xdr:to>
    <xdr:cxnSp macro="">
      <xdr:nvCxnSpPr>
        <xdr:cNvPr id="156" name="直線コネクタ 155">
          <a:extLst>
            <a:ext uri="{FF2B5EF4-FFF2-40B4-BE49-F238E27FC236}">
              <a16:creationId xmlns:a16="http://schemas.microsoft.com/office/drawing/2014/main" id="{59114EA7-3E8E-4F70-A929-51A2E1CD8351}"/>
            </a:ext>
          </a:extLst>
        </xdr:cNvPr>
        <xdr:cNvCxnSpPr/>
      </xdr:nvCxnSpPr>
      <xdr:spPr>
        <a:xfrm flipV="1">
          <a:off x="12560300" y="5511770"/>
          <a:ext cx="762000" cy="8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42097</xdr:rowOff>
    </xdr:from>
    <xdr:to>
      <xdr:col>60</xdr:col>
      <xdr:colOff>123825</xdr:colOff>
      <xdr:row>27</xdr:row>
      <xdr:rowOff>143697</xdr:rowOff>
    </xdr:to>
    <xdr:sp macro="" textlink="">
      <xdr:nvSpPr>
        <xdr:cNvPr id="157" name="楕円 156">
          <a:extLst>
            <a:ext uri="{FF2B5EF4-FFF2-40B4-BE49-F238E27FC236}">
              <a16:creationId xmlns:a16="http://schemas.microsoft.com/office/drawing/2014/main" id="{2AB26686-7BDD-4CBA-BBD1-91EF9DC14563}"/>
            </a:ext>
          </a:extLst>
        </xdr:cNvPr>
        <xdr:cNvSpPr/>
      </xdr:nvSpPr>
      <xdr:spPr>
        <a:xfrm>
          <a:off x="11747500" y="544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92897</xdr:rowOff>
    </xdr:from>
    <xdr:to>
      <xdr:col>64</xdr:col>
      <xdr:colOff>73025</xdr:colOff>
      <xdr:row>28</xdr:row>
      <xdr:rowOff>20042</xdr:rowOff>
    </xdr:to>
    <xdr:cxnSp macro="">
      <xdr:nvCxnSpPr>
        <xdr:cNvPr id="158" name="直線コネクタ 157">
          <a:extLst>
            <a:ext uri="{FF2B5EF4-FFF2-40B4-BE49-F238E27FC236}">
              <a16:creationId xmlns:a16="http://schemas.microsoft.com/office/drawing/2014/main" id="{E85354AE-9AC4-432F-9A9D-116DD8455EA0}"/>
            </a:ext>
          </a:extLst>
        </xdr:cNvPr>
        <xdr:cNvCxnSpPr/>
      </xdr:nvCxnSpPr>
      <xdr:spPr>
        <a:xfrm>
          <a:off x="11798300" y="5493572"/>
          <a:ext cx="762000" cy="9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148637</xdr:rowOff>
    </xdr:from>
    <xdr:ext cx="469744" cy="259045"/>
    <xdr:sp macro="" textlink="">
      <xdr:nvSpPr>
        <xdr:cNvPr id="159" name="n_1aveValue債務償還比率">
          <a:extLst>
            <a:ext uri="{FF2B5EF4-FFF2-40B4-BE49-F238E27FC236}">
              <a16:creationId xmlns:a16="http://schemas.microsoft.com/office/drawing/2014/main" id="{D0214CC9-83DD-47FF-AA44-2108102B916A}"/>
            </a:ext>
          </a:extLst>
        </xdr:cNvPr>
        <xdr:cNvSpPr txBox="1"/>
      </xdr:nvSpPr>
      <xdr:spPr>
        <a:xfrm>
          <a:off x="13836727" y="57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160049</xdr:rowOff>
    </xdr:from>
    <xdr:ext cx="469744" cy="259045"/>
    <xdr:sp macro="" textlink="">
      <xdr:nvSpPr>
        <xdr:cNvPr id="160" name="n_2aveValue債務償還比率">
          <a:extLst>
            <a:ext uri="{FF2B5EF4-FFF2-40B4-BE49-F238E27FC236}">
              <a16:creationId xmlns:a16="http://schemas.microsoft.com/office/drawing/2014/main" id="{CF2DDDE9-B12B-44CF-A035-24438B972C4F}"/>
            </a:ext>
          </a:extLst>
        </xdr:cNvPr>
        <xdr:cNvSpPr txBox="1"/>
      </xdr:nvSpPr>
      <xdr:spPr>
        <a:xfrm>
          <a:off x="13087427" y="573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152133</xdr:rowOff>
    </xdr:from>
    <xdr:ext cx="469744" cy="259045"/>
    <xdr:sp macro="" textlink="">
      <xdr:nvSpPr>
        <xdr:cNvPr id="161" name="n_3aveValue債務償還比率">
          <a:extLst>
            <a:ext uri="{FF2B5EF4-FFF2-40B4-BE49-F238E27FC236}">
              <a16:creationId xmlns:a16="http://schemas.microsoft.com/office/drawing/2014/main" id="{0A545AF1-8729-4894-8E2C-6B8CB3AF7189}"/>
            </a:ext>
          </a:extLst>
        </xdr:cNvPr>
        <xdr:cNvSpPr txBox="1"/>
      </xdr:nvSpPr>
      <xdr:spPr>
        <a:xfrm>
          <a:off x="12325427" y="572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133421</xdr:rowOff>
    </xdr:from>
    <xdr:ext cx="469744" cy="259045"/>
    <xdr:sp macro="" textlink="">
      <xdr:nvSpPr>
        <xdr:cNvPr id="162" name="n_4aveValue債務償還比率">
          <a:extLst>
            <a:ext uri="{FF2B5EF4-FFF2-40B4-BE49-F238E27FC236}">
              <a16:creationId xmlns:a16="http://schemas.microsoft.com/office/drawing/2014/main" id="{25321026-C429-46F2-9664-1C5D8A9EAD0F}"/>
            </a:ext>
          </a:extLst>
        </xdr:cNvPr>
        <xdr:cNvSpPr txBox="1"/>
      </xdr:nvSpPr>
      <xdr:spPr>
        <a:xfrm>
          <a:off x="11563427" y="57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168141</xdr:rowOff>
    </xdr:from>
    <xdr:ext cx="469744" cy="259045"/>
    <xdr:sp macro="" textlink="">
      <xdr:nvSpPr>
        <xdr:cNvPr id="163" name="n_1mainValue債務償還比率">
          <a:extLst>
            <a:ext uri="{FF2B5EF4-FFF2-40B4-BE49-F238E27FC236}">
              <a16:creationId xmlns:a16="http://schemas.microsoft.com/office/drawing/2014/main" id="{F4796D5A-FF23-4133-9CBF-AB99C527219D}"/>
            </a:ext>
          </a:extLst>
        </xdr:cNvPr>
        <xdr:cNvSpPr txBox="1"/>
      </xdr:nvSpPr>
      <xdr:spPr>
        <a:xfrm>
          <a:off x="13836727" y="522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6972</xdr:rowOff>
    </xdr:from>
    <xdr:ext cx="469744" cy="259045"/>
    <xdr:sp macro="" textlink="">
      <xdr:nvSpPr>
        <xdr:cNvPr id="164" name="n_2mainValue債務償還比率">
          <a:extLst>
            <a:ext uri="{FF2B5EF4-FFF2-40B4-BE49-F238E27FC236}">
              <a16:creationId xmlns:a16="http://schemas.microsoft.com/office/drawing/2014/main" id="{47A06642-3EDE-4F1C-8318-1531E6D1DB64}"/>
            </a:ext>
          </a:extLst>
        </xdr:cNvPr>
        <xdr:cNvSpPr txBox="1"/>
      </xdr:nvSpPr>
      <xdr:spPr>
        <a:xfrm>
          <a:off x="13087427" y="523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87369</xdr:rowOff>
    </xdr:from>
    <xdr:ext cx="469744" cy="259045"/>
    <xdr:sp macro="" textlink="">
      <xdr:nvSpPr>
        <xdr:cNvPr id="165" name="n_3mainValue債務償還比率">
          <a:extLst>
            <a:ext uri="{FF2B5EF4-FFF2-40B4-BE49-F238E27FC236}">
              <a16:creationId xmlns:a16="http://schemas.microsoft.com/office/drawing/2014/main" id="{5DFBDDFD-EC6F-4B64-B71E-834E70A47273}"/>
            </a:ext>
          </a:extLst>
        </xdr:cNvPr>
        <xdr:cNvSpPr txBox="1"/>
      </xdr:nvSpPr>
      <xdr:spPr>
        <a:xfrm>
          <a:off x="12325427" y="531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160224</xdr:rowOff>
    </xdr:from>
    <xdr:ext cx="469744" cy="259045"/>
    <xdr:sp macro="" textlink="">
      <xdr:nvSpPr>
        <xdr:cNvPr id="166" name="n_4mainValue債務償還比率">
          <a:extLst>
            <a:ext uri="{FF2B5EF4-FFF2-40B4-BE49-F238E27FC236}">
              <a16:creationId xmlns:a16="http://schemas.microsoft.com/office/drawing/2014/main" id="{A03F3846-0B66-4758-AC50-78630C699686}"/>
            </a:ext>
          </a:extLst>
        </xdr:cNvPr>
        <xdr:cNvSpPr txBox="1"/>
      </xdr:nvSpPr>
      <xdr:spPr>
        <a:xfrm>
          <a:off x="11563427" y="521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66BF16D4-36B7-4646-A316-520BDC68564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C5B22849-5FF1-4740-B541-570283079E0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D2E33A45-AE9D-4A80-B074-313E6C45633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C61145BC-E524-4C85-B037-BD9BD16A927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46DB2A47-394C-4230-A61D-190D340ACC0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386F6079-B8FD-4125-9296-B9A5596D1E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7074464-D6C0-4ED4-B3F0-9FFCF8DFF23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66CCD38-1A4C-4AA0-9E60-C640F010AC9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904E065-FFDB-4271-9D3D-1A6C086FE37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DD98039-83F6-42A6-9FAB-30EC07A8E4C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北海道士幌町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4FBDAEB-B0F0-4504-A0EA-69EA6A29925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383D187-79CC-44B8-BDF2-67F712707AF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A81333E-B161-4594-BB18-E956696553F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5D32BB9-111C-428C-86C0-B63132EE411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6EB74A7-369B-492E-AB18-136C27A3B0D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C5C246B-06DB-42BF-AC0B-AE0C5DA18FA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6,027
5,930
259.19
8,493,365
7,921,315
232,443
4,370,792
6,751,226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CA57AC7-26F0-4347-B8EB-7B3EB939C35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9D1BDF5-9605-4734-826E-D44F2D7B6B4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47FAF73-4346-481E-A748-D359EBCDF11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BEC5C95-909D-4632-8BD1-6804C11E283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5AEDC2D-C77E-452D-B745-96CCB8AF734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1665CED-4758-46C5-B0F9-B6B8A0B0BD8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3AACD2E-21DD-4E15-B263-A2ACCB145FF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E7153F1-44F7-4B80-BE6B-2A046AC2C16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0751368-B322-4581-9056-062377EAC3E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D1D4A0D-A888-45D9-B5AE-A9E9E4E4B6E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B66DFCF-AEA7-4A8E-8FC0-824E0123FD4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7DB8D40-2F4E-4F8F-93BF-6366A41E815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CF7BF4B-4296-41D4-B230-37985189B79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D58D517-8C1C-408C-A718-891B8B34338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2478DA8-CFBD-4944-A6E1-128F99FFB06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03875DA-26CE-4B0C-B78B-4002FA5E5A6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4E81C1B-973B-4661-BB85-DF351F52934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1937C52-A4CD-4040-A51A-FB452D15349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703D535-D985-4740-B887-DF5D904F034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317AA51-93CD-4506-A5F8-FF2D17BC151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446A1F9-8C55-4955-9CDA-379503B2787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3A0BF5A-3759-4196-876A-E9F0483BB05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33DF8F7-D92F-42D8-BAEA-E6F450950B5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35F5197-2391-4733-A97E-23660901817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E1413F5-7CE9-4275-BFAA-2417FD22769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54D8D29-47FA-4243-ACAE-06F0A643FE8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C4CB900-C476-44F1-8C49-F852C6D6982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B1DA9D7-6FF1-4FDB-AF3E-292BD8C2971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D8ACD53-F71C-4E52-B5E7-2D6DD350968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0464890-8A93-4429-A16D-73EB3AC0A51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E9899B7-50BD-40D5-8AC4-6EC2B57D14E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8836E51-BBAF-441B-869C-4C68961D119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F7A10F5-0C33-4853-A5EC-3E6C1BB0CD0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513372E-721A-42FC-A199-3555A4E0BBD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8CE40D8-C444-4991-AFDF-F738D5AF38A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6685CDE-4712-4288-B1ED-1C56FD74E9D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A57FBF8-FD8F-40EB-AB3B-5C86B48678C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BA98E91-532A-4549-B53E-0721C19173A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6ECC03E-DF24-408C-A995-6CC0A4F6FF5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ADAF571-63D8-4DD0-9940-D63A0F4AD79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F51EE54-1531-4B0F-97BD-E1119FE2438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6D9C2A5-6E83-42D0-A0C7-D275F0D9D50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FE86356-611D-4A10-BF83-EEF1B786804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262C3E0-D9A9-4927-81C1-E9BFCED720A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CC99C2B-5244-4937-B47B-A2659383898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AAEB7ED1-39D6-45F6-90C8-C361ADC61C0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a:extLst>
            <a:ext uri="{FF2B5EF4-FFF2-40B4-BE49-F238E27FC236}">
              <a16:creationId xmlns:a16="http://schemas.microsoft.com/office/drawing/2014/main" id="{2657A348-251B-418D-9AD9-8304C3DF2EAC}"/>
            </a:ext>
          </a:extLst>
        </xdr:cNvPr>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a:extLst>
            <a:ext uri="{FF2B5EF4-FFF2-40B4-BE49-F238E27FC236}">
              <a16:creationId xmlns:a16="http://schemas.microsoft.com/office/drawing/2014/main" id="{F0BE53FB-6CA3-4E0F-96CC-89CBD87DF8A6}"/>
            </a:ext>
          </a:extLst>
        </xdr:cNvPr>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a:extLst>
            <a:ext uri="{FF2B5EF4-FFF2-40B4-BE49-F238E27FC236}">
              <a16:creationId xmlns:a16="http://schemas.microsoft.com/office/drawing/2014/main" id="{7D7678DA-8AEA-46F4-A5AF-51798EE300FA}"/>
            </a:ext>
          </a:extLst>
        </xdr:cNvPr>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a:extLst>
            <a:ext uri="{FF2B5EF4-FFF2-40B4-BE49-F238E27FC236}">
              <a16:creationId xmlns:a16="http://schemas.microsoft.com/office/drawing/2014/main" id="{353C0F24-FFC5-4431-A1F3-754E05BF20C5}"/>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F98A84F3-AEE9-40A8-B884-1CA457C90F62}"/>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162214</xdr:rowOff>
    </xdr:from>
    <xdr:ext cx="405111" cy="259045"/>
    <xdr:sp macro="" textlink="">
      <xdr:nvSpPr>
        <xdr:cNvPr id="63" name="【道路】&#10;有形固定資産減価償却率平均値テキスト">
          <a:extLst>
            <a:ext uri="{FF2B5EF4-FFF2-40B4-BE49-F238E27FC236}">
              <a16:creationId xmlns:a16="http://schemas.microsoft.com/office/drawing/2014/main" id="{5559385A-799E-4F57-B8B3-8CC5674CF490}"/>
            </a:ext>
          </a:extLst>
        </xdr:cNvPr>
        <xdr:cNvSpPr txBox="1"/>
      </xdr:nvSpPr>
      <xdr:spPr>
        <a:xfrm>
          <a:off x="4673600" y="667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a:extLst>
            <a:ext uri="{FF2B5EF4-FFF2-40B4-BE49-F238E27FC236}">
              <a16:creationId xmlns:a16="http://schemas.microsoft.com/office/drawing/2014/main" id="{3E6908E3-4465-4BAB-AE87-517022C3E5E7}"/>
            </a:ext>
          </a:extLst>
        </xdr:cNvPr>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D437C6D9-D782-4A0E-9C5C-6FA8656A20E2}"/>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a:extLst>
            <a:ext uri="{FF2B5EF4-FFF2-40B4-BE49-F238E27FC236}">
              <a16:creationId xmlns:a16="http://schemas.microsoft.com/office/drawing/2014/main" id="{C6CC3315-E0B0-4549-BBCE-B3A52477C46B}"/>
            </a:ext>
          </a:extLst>
        </xdr:cNvPr>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DC3E2B5A-2D12-486E-8313-C5D9149E6AD0}"/>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a:extLst>
            <a:ext uri="{FF2B5EF4-FFF2-40B4-BE49-F238E27FC236}">
              <a16:creationId xmlns:a16="http://schemas.microsoft.com/office/drawing/2014/main" id="{9716B641-A96F-45EF-84EE-6B1ED80F39F0}"/>
            </a:ext>
          </a:extLst>
        </xdr:cNvPr>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8D0718D-CF81-4652-8894-482B3299B8E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27B4AE5-A275-46A2-8904-F2FF704FB82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68FB41D-2DF5-43BA-BFD9-C653F03B159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34FA355-7790-4A20-9ADC-6A5E8153D0A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3021BCD-84BA-472C-AE3A-FDF6C5D9200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80917</xdr:rowOff>
    </xdr:from>
    <xdr:to>
      <xdr:col>20</xdr:col>
      <xdr:colOff>38100</xdr:colOff>
      <xdr:row>39</xdr:row>
      <xdr:rowOff>11067</xdr:rowOff>
    </xdr:to>
    <xdr:sp macro="" textlink="">
      <xdr:nvSpPr>
        <xdr:cNvPr id="74" name="楕円 73">
          <a:extLst>
            <a:ext uri="{FF2B5EF4-FFF2-40B4-BE49-F238E27FC236}">
              <a16:creationId xmlns:a16="http://schemas.microsoft.com/office/drawing/2014/main" id="{0D1A4888-79B7-4468-BDBB-A09FED4C1CB3}"/>
            </a:ext>
          </a:extLst>
        </xdr:cNvPr>
        <xdr:cNvSpPr/>
      </xdr:nvSpPr>
      <xdr:spPr>
        <a:xfrm>
          <a:off x="3746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49893</xdr:rowOff>
    </xdr:from>
    <xdr:to>
      <xdr:col>15</xdr:col>
      <xdr:colOff>101600</xdr:colOff>
      <xdr:row>38</xdr:row>
      <xdr:rowOff>151493</xdr:rowOff>
    </xdr:to>
    <xdr:sp macro="" textlink="">
      <xdr:nvSpPr>
        <xdr:cNvPr id="75" name="楕円 74">
          <a:extLst>
            <a:ext uri="{FF2B5EF4-FFF2-40B4-BE49-F238E27FC236}">
              <a16:creationId xmlns:a16="http://schemas.microsoft.com/office/drawing/2014/main" id="{22CB3F54-7C93-45FB-A587-E17D785409F8}"/>
            </a:ext>
          </a:extLst>
        </xdr:cNvPr>
        <xdr:cNvSpPr/>
      </xdr:nvSpPr>
      <xdr:spPr>
        <a:xfrm>
          <a:off x="2857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100693</xdr:rowOff>
    </xdr:from>
    <xdr:to>
      <xdr:col>19</xdr:col>
      <xdr:colOff>177800</xdr:colOff>
      <xdr:row>38</xdr:row>
      <xdr:rowOff>131717</xdr:rowOff>
    </xdr:to>
    <xdr:cxnSp macro="">
      <xdr:nvCxnSpPr>
        <xdr:cNvPr id="76" name="直線コネクタ 75">
          <a:extLst>
            <a:ext uri="{FF2B5EF4-FFF2-40B4-BE49-F238E27FC236}">
              <a16:creationId xmlns:a16="http://schemas.microsoft.com/office/drawing/2014/main" id="{9A7576DC-8ECD-4F71-B445-CC787F39018D}"/>
            </a:ext>
          </a:extLst>
        </xdr:cNvPr>
        <xdr:cNvCxnSpPr/>
      </xdr:nvCxnSpPr>
      <xdr:spPr>
        <a:xfrm>
          <a:off x="2908300" y="661579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20501</xdr:rowOff>
    </xdr:from>
    <xdr:to>
      <xdr:col>10</xdr:col>
      <xdr:colOff>165100</xdr:colOff>
      <xdr:row>38</xdr:row>
      <xdr:rowOff>122101</xdr:rowOff>
    </xdr:to>
    <xdr:sp macro="" textlink="">
      <xdr:nvSpPr>
        <xdr:cNvPr id="77" name="楕円 76">
          <a:extLst>
            <a:ext uri="{FF2B5EF4-FFF2-40B4-BE49-F238E27FC236}">
              <a16:creationId xmlns:a16="http://schemas.microsoft.com/office/drawing/2014/main" id="{1FDD4197-D9AD-4077-BA34-22A0E637E4BB}"/>
            </a:ext>
          </a:extLst>
        </xdr:cNvPr>
        <xdr:cNvSpPr/>
      </xdr:nvSpPr>
      <xdr:spPr>
        <a:xfrm>
          <a:off x="1968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71301</xdr:rowOff>
    </xdr:from>
    <xdr:to>
      <xdr:col>15</xdr:col>
      <xdr:colOff>50800</xdr:colOff>
      <xdr:row>38</xdr:row>
      <xdr:rowOff>100693</xdr:rowOff>
    </xdr:to>
    <xdr:cxnSp macro="">
      <xdr:nvCxnSpPr>
        <xdr:cNvPr id="78" name="直線コネクタ 77">
          <a:extLst>
            <a:ext uri="{FF2B5EF4-FFF2-40B4-BE49-F238E27FC236}">
              <a16:creationId xmlns:a16="http://schemas.microsoft.com/office/drawing/2014/main" id="{4931AB7E-11B1-44BB-9DCD-C3EB0BC693BB}"/>
            </a:ext>
          </a:extLst>
        </xdr:cNvPr>
        <xdr:cNvCxnSpPr/>
      </xdr:nvCxnSpPr>
      <xdr:spPr>
        <a:xfrm>
          <a:off x="2019300" y="65864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165826</xdr:rowOff>
    </xdr:from>
    <xdr:to>
      <xdr:col>6</xdr:col>
      <xdr:colOff>38100</xdr:colOff>
      <xdr:row>38</xdr:row>
      <xdr:rowOff>95976</xdr:rowOff>
    </xdr:to>
    <xdr:sp macro="" textlink="">
      <xdr:nvSpPr>
        <xdr:cNvPr id="79" name="楕円 78">
          <a:extLst>
            <a:ext uri="{FF2B5EF4-FFF2-40B4-BE49-F238E27FC236}">
              <a16:creationId xmlns:a16="http://schemas.microsoft.com/office/drawing/2014/main" id="{33C72CED-9BD2-4671-B5AC-B1F30E64A65D}"/>
            </a:ext>
          </a:extLst>
        </xdr:cNvPr>
        <xdr:cNvSpPr/>
      </xdr:nvSpPr>
      <xdr:spPr>
        <a:xfrm>
          <a:off x="1079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45176</xdr:rowOff>
    </xdr:from>
    <xdr:to>
      <xdr:col>10</xdr:col>
      <xdr:colOff>114300</xdr:colOff>
      <xdr:row>38</xdr:row>
      <xdr:rowOff>71301</xdr:rowOff>
    </xdr:to>
    <xdr:cxnSp macro="">
      <xdr:nvCxnSpPr>
        <xdr:cNvPr id="80" name="直線コネクタ 79">
          <a:extLst>
            <a:ext uri="{FF2B5EF4-FFF2-40B4-BE49-F238E27FC236}">
              <a16:creationId xmlns:a16="http://schemas.microsoft.com/office/drawing/2014/main" id="{89DC59CF-AE03-4838-B33D-2740F2479D63}"/>
            </a:ext>
          </a:extLst>
        </xdr:cNvPr>
        <xdr:cNvCxnSpPr/>
      </xdr:nvCxnSpPr>
      <xdr:spPr>
        <a:xfrm>
          <a:off x="1130300" y="656027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46281</xdr:rowOff>
    </xdr:from>
    <xdr:ext cx="405111" cy="259045"/>
    <xdr:sp macro="" textlink="">
      <xdr:nvSpPr>
        <xdr:cNvPr id="81" name="n_1aveValue【道路】&#10;有形固定資産減価償却率">
          <a:extLst>
            <a:ext uri="{FF2B5EF4-FFF2-40B4-BE49-F238E27FC236}">
              <a16:creationId xmlns:a16="http://schemas.microsoft.com/office/drawing/2014/main" id="{07062D80-ABD9-4A6C-BB0D-D2E9CB825C71}"/>
            </a:ext>
          </a:extLst>
        </xdr:cNvPr>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2" name="n_2aveValue【道路】&#10;有形固定資産減価償却率">
          <a:extLst>
            <a:ext uri="{FF2B5EF4-FFF2-40B4-BE49-F238E27FC236}">
              <a16:creationId xmlns:a16="http://schemas.microsoft.com/office/drawing/2014/main" id="{D05C8769-77BE-421B-B899-F41EC0CF188C}"/>
            </a:ext>
          </a:extLst>
        </xdr:cNvPr>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3" name="n_3aveValue【道路】&#10;有形固定資産減価償却率">
          <a:extLst>
            <a:ext uri="{FF2B5EF4-FFF2-40B4-BE49-F238E27FC236}">
              <a16:creationId xmlns:a16="http://schemas.microsoft.com/office/drawing/2014/main" id="{C66D2E9F-9EED-42DE-AF90-ABD4CA959F34}"/>
            </a:ext>
          </a:extLst>
        </xdr:cNvPr>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116494</xdr:rowOff>
    </xdr:from>
    <xdr:ext cx="405111" cy="259045"/>
    <xdr:sp macro="" textlink="">
      <xdr:nvSpPr>
        <xdr:cNvPr id="84" name="n_4aveValue【道路】&#10;有形固定資産減価償却率">
          <a:extLst>
            <a:ext uri="{FF2B5EF4-FFF2-40B4-BE49-F238E27FC236}">
              <a16:creationId xmlns:a16="http://schemas.microsoft.com/office/drawing/2014/main" id="{238DB09B-7623-4362-98B4-B285BDB7838D}"/>
            </a:ext>
          </a:extLst>
        </xdr:cNvPr>
        <xdr:cNvSpPr txBox="1"/>
      </xdr:nvSpPr>
      <xdr:spPr>
        <a:xfrm>
          <a:off x="927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27594</xdr:rowOff>
    </xdr:from>
    <xdr:ext cx="405111" cy="259045"/>
    <xdr:sp macro="" textlink="">
      <xdr:nvSpPr>
        <xdr:cNvPr id="85" name="n_1mainValue【道路】&#10;有形固定資産減価償却率">
          <a:extLst>
            <a:ext uri="{FF2B5EF4-FFF2-40B4-BE49-F238E27FC236}">
              <a16:creationId xmlns:a16="http://schemas.microsoft.com/office/drawing/2014/main" id="{CD4A8A8E-684D-4F82-9667-95911CDB33AB}"/>
            </a:ext>
          </a:extLst>
        </xdr:cNvPr>
        <xdr:cNvSpPr txBox="1"/>
      </xdr:nvSpPr>
      <xdr:spPr>
        <a:xfrm>
          <a:off x="35820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168020</xdr:rowOff>
    </xdr:from>
    <xdr:ext cx="405111" cy="259045"/>
    <xdr:sp macro="" textlink="">
      <xdr:nvSpPr>
        <xdr:cNvPr id="86" name="n_2mainValue【道路】&#10;有形固定資産減価償却率">
          <a:extLst>
            <a:ext uri="{FF2B5EF4-FFF2-40B4-BE49-F238E27FC236}">
              <a16:creationId xmlns:a16="http://schemas.microsoft.com/office/drawing/2014/main" id="{07464775-0E67-4179-A5B7-5EE59ADA086B}"/>
            </a:ext>
          </a:extLst>
        </xdr:cNvPr>
        <xdr:cNvSpPr txBox="1"/>
      </xdr:nvSpPr>
      <xdr:spPr>
        <a:xfrm>
          <a:off x="2705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138628</xdr:rowOff>
    </xdr:from>
    <xdr:ext cx="405111" cy="259045"/>
    <xdr:sp macro="" textlink="">
      <xdr:nvSpPr>
        <xdr:cNvPr id="87" name="n_3mainValue【道路】&#10;有形固定資産減価償却率">
          <a:extLst>
            <a:ext uri="{FF2B5EF4-FFF2-40B4-BE49-F238E27FC236}">
              <a16:creationId xmlns:a16="http://schemas.microsoft.com/office/drawing/2014/main" id="{E2FB13DC-CADE-47BA-9439-6CD92EFB8406}"/>
            </a:ext>
          </a:extLst>
        </xdr:cNvPr>
        <xdr:cNvSpPr txBox="1"/>
      </xdr:nvSpPr>
      <xdr:spPr>
        <a:xfrm>
          <a:off x="1816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112503</xdr:rowOff>
    </xdr:from>
    <xdr:ext cx="405111" cy="259045"/>
    <xdr:sp macro="" textlink="">
      <xdr:nvSpPr>
        <xdr:cNvPr id="88" name="n_4mainValue【道路】&#10;有形固定資産減価償却率">
          <a:extLst>
            <a:ext uri="{FF2B5EF4-FFF2-40B4-BE49-F238E27FC236}">
              <a16:creationId xmlns:a16="http://schemas.microsoft.com/office/drawing/2014/main" id="{B8494632-BD28-4A7B-93FC-C4E6B2CAC78A}"/>
            </a:ext>
          </a:extLst>
        </xdr:cNvPr>
        <xdr:cNvSpPr txBox="1"/>
      </xdr:nvSpPr>
      <xdr:spPr>
        <a:xfrm>
          <a:off x="927744" y="628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A0355B66-5738-43B7-A952-F1B7A62959D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4C732FE9-2F54-475A-99DF-0B5C7E98101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1940CF17-0C75-47C5-B423-0BA9877BFF9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9D38CD7E-1B4F-44AA-83E5-8B6AD6371AF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DCB7BE4C-358F-4240-AD08-2BEE21775FB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B62448A1-9CC2-4816-904D-21C5F68EC37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7EF93B7-CB82-450D-ABC6-090F0B43E56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B5F55F53-B1CF-4E4E-AA3F-BE51292A287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67D3E8AE-328B-478A-B1B6-BCAF5CB0BFE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051E05E-86CB-4952-ACF8-5F1FD185385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C766C69-4042-4EB1-A26A-EAAC29FA285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B6539157-4FE4-4B4D-8641-F11003334B3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6180D80-93BC-4BBF-A8E9-F5BC9CFE7E4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id="{620B1D6D-5985-4148-BC93-B5249BD1FDF7}"/>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1558C108-F0AC-4C92-85C9-AFA916AB617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65B4D9AE-E35B-4D39-8DDB-D5A0259A3199}"/>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1AF666A1-3025-48B4-B97B-D2B1CFBB2A9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333ED6B8-921A-4822-8E8C-FE16F2C6B18B}"/>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8A2D7FE1-5E80-457B-B4DE-A1B36385873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8" name="テキスト ボックス 107">
          <a:extLst>
            <a:ext uri="{FF2B5EF4-FFF2-40B4-BE49-F238E27FC236}">
              <a16:creationId xmlns:a16="http://schemas.microsoft.com/office/drawing/2014/main" id="{0039DC13-3418-43F0-8D6E-EE27E0EC9E8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6F37DBC9-BF4E-4302-B32A-2EBE2CD671E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18E1DEBF-899B-442E-847B-BBBB6561406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D69D670A-141A-48CF-AB79-365FD088715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2" name="直線コネクタ 111">
          <a:extLst>
            <a:ext uri="{FF2B5EF4-FFF2-40B4-BE49-F238E27FC236}">
              <a16:creationId xmlns:a16="http://schemas.microsoft.com/office/drawing/2014/main" id="{8DB8F970-7051-4C1D-9D42-06FCA16402FF}"/>
            </a:ext>
          </a:extLst>
        </xdr:cNvPr>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3" name="【道路】&#10;一人当たり延長最小値テキスト">
          <a:extLst>
            <a:ext uri="{FF2B5EF4-FFF2-40B4-BE49-F238E27FC236}">
              <a16:creationId xmlns:a16="http://schemas.microsoft.com/office/drawing/2014/main" id="{953CC4F7-659A-4DEA-BA1B-B34332E6EF41}"/>
            </a:ext>
          </a:extLst>
        </xdr:cNvPr>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4" name="直線コネクタ 113">
          <a:extLst>
            <a:ext uri="{FF2B5EF4-FFF2-40B4-BE49-F238E27FC236}">
              <a16:creationId xmlns:a16="http://schemas.microsoft.com/office/drawing/2014/main" id="{E3276EC3-5103-4225-AA2C-D0E5BE291752}"/>
            </a:ext>
          </a:extLst>
        </xdr:cNvPr>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5" name="【道路】&#10;一人当たり延長最大値テキスト">
          <a:extLst>
            <a:ext uri="{FF2B5EF4-FFF2-40B4-BE49-F238E27FC236}">
              <a16:creationId xmlns:a16="http://schemas.microsoft.com/office/drawing/2014/main" id="{8AB5120B-239E-4086-B5E0-4FC3E1390FAC}"/>
            </a:ext>
          </a:extLst>
        </xdr:cNvPr>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6" name="直線コネクタ 115">
          <a:extLst>
            <a:ext uri="{FF2B5EF4-FFF2-40B4-BE49-F238E27FC236}">
              <a16:creationId xmlns:a16="http://schemas.microsoft.com/office/drawing/2014/main" id="{24F505D8-066F-40A9-8EDA-C24A634B1768}"/>
            </a:ext>
          </a:extLst>
        </xdr:cNvPr>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66686</xdr:rowOff>
    </xdr:from>
    <xdr:ext cx="534377" cy="259045"/>
    <xdr:sp macro="" textlink="">
      <xdr:nvSpPr>
        <xdr:cNvPr id="117" name="【道路】&#10;一人当たり延長平均値テキスト">
          <a:extLst>
            <a:ext uri="{FF2B5EF4-FFF2-40B4-BE49-F238E27FC236}">
              <a16:creationId xmlns:a16="http://schemas.microsoft.com/office/drawing/2014/main" id="{E83AE870-DB52-43AD-980D-66788F229F6A}"/>
            </a:ext>
          </a:extLst>
        </xdr:cNvPr>
        <xdr:cNvSpPr txBox="1"/>
      </xdr:nvSpPr>
      <xdr:spPr>
        <a:xfrm>
          <a:off x="10515600" y="7096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18" name="フローチャート: 判断 117">
          <a:extLst>
            <a:ext uri="{FF2B5EF4-FFF2-40B4-BE49-F238E27FC236}">
              <a16:creationId xmlns:a16="http://schemas.microsoft.com/office/drawing/2014/main" id="{B2D15003-A83D-4F86-A697-7947632B8563}"/>
            </a:ext>
          </a:extLst>
        </xdr:cNvPr>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19" name="フローチャート: 判断 118">
          <a:extLst>
            <a:ext uri="{FF2B5EF4-FFF2-40B4-BE49-F238E27FC236}">
              <a16:creationId xmlns:a16="http://schemas.microsoft.com/office/drawing/2014/main" id="{472A17D9-B6A8-4BF4-852A-FE9EC729AA08}"/>
            </a:ext>
          </a:extLst>
        </xdr:cNvPr>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0" name="フローチャート: 判断 119">
          <a:extLst>
            <a:ext uri="{FF2B5EF4-FFF2-40B4-BE49-F238E27FC236}">
              <a16:creationId xmlns:a16="http://schemas.microsoft.com/office/drawing/2014/main" id="{B11555E7-2FCA-4A40-9E37-5B4A61759B59}"/>
            </a:ext>
          </a:extLst>
        </xdr:cNvPr>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1" name="フローチャート: 判断 120">
          <a:extLst>
            <a:ext uri="{FF2B5EF4-FFF2-40B4-BE49-F238E27FC236}">
              <a16:creationId xmlns:a16="http://schemas.microsoft.com/office/drawing/2014/main" id="{F4228109-8D58-4951-95F0-5EE90D968456}"/>
            </a:ext>
          </a:extLst>
        </xdr:cNvPr>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2" name="フローチャート: 判断 121">
          <a:extLst>
            <a:ext uri="{FF2B5EF4-FFF2-40B4-BE49-F238E27FC236}">
              <a16:creationId xmlns:a16="http://schemas.microsoft.com/office/drawing/2014/main" id="{34A9647C-DECA-4EDD-8697-37F8B5959B86}"/>
            </a:ext>
          </a:extLst>
        </xdr:cNvPr>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852E4EA-9D7C-4716-9504-F28FA6C8D40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C54E359-BC7E-4463-B4F6-26626857771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C6EC352-760E-41D2-9E15-73AB7C0BFA0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17F4403-2AFF-4915-B20C-57D44F2F652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601A0CD-C0CF-4FF9-90D4-982C0FCEE54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33820</xdr:rowOff>
    </xdr:from>
    <xdr:to>
      <xdr:col>50</xdr:col>
      <xdr:colOff>165100</xdr:colOff>
      <xdr:row>41</xdr:row>
      <xdr:rowOff>135420</xdr:rowOff>
    </xdr:to>
    <xdr:sp macro="" textlink="">
      <xdr:nvSpPr>
        <xdr:cNvPr id="128" name="楕円 127">
          <a:extLst>
            <a:ext uri="{FF2B5EF4-FFF2-40B4-BE49-F238E27FC236}">
              <a16:creationId xmlns:a16="http://schemas.microsoft.com/office/drawing/2014/main" id="{C08D2098-0FE1-4FC4-A205-68E4D9D5E7E6}"/>
            </a:ext>
          </a:extLst>
        </xdr:cNvPr>
        <xdr:cNvSpPr/>
      </xdr:nvSpPr>
      <xdr:spPr>
        <a:xfrm>
          <a:off x="9588500" y="70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36228</xdr:rowOff>
    </xdr:from>
    <xdr:to>
      <xdr:col>46</xdr:col>
      <xdr:colOff>38100</xdr:colOff>
      <xdr:row>41</xdr:row>
      <xdr:rowOff>137828</xdr:rowOff>
    </xdr:to>
    <xdr:sp macro="" textlink="">
      <xdr:nvSpPr>
        <xdr:cNvPr id="129" name="楕円 128">
          <a:extLst>
            <a:ext uri="{FF2B5EF4-FFF2-40B4-BE49-F238E27FC236}">
              <a16:creationId xmlns:a16="http://schemas.microsoft.com/office/drawing/2014/main" id="{7267F40C-5AEB-4EFA-963F-C1737A310503}"/>
            </a:ext>
          </a:extLst>
        </xdr:cNvPr>
        <xdr:cNvSpPr/>
      </xdr:nvSpPr>
      <xdr:spPr>
        <a:xfrm>
          <a:off x="8699500" y="706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84620</xdr:rowOff>
    </xdr:from>
    <xdr:to>
      <xdr:col>50</xdr:col>
      <xdr:colOff>114300</xdr:colOff>
      <xdr:row>41</xdr:row>
      <xdr:rowOff>87028</xdr:rowOff>
    </xdr:to>
    <xdr:cxnSp macro="">
      <xdr:nvCxnSpPr>
        <xdr:cNvPr id="130" name="直線コネクタ 129">
          <a:extLst>
            <a:ext uri="{FF2B5EF4-FFF2-40B4-BE49-F238E27FC236}">
              <a16:creationId xmlns:a16="http://schemas.microsoft.com/office/drawing/2014/main" id="{58CCBC32-A4BA-49B8-B252-5E5EFE3370AA}"/>
            </a:ext>
          </a:extLst>
        </xdr:cNvPr>
        <xdr:cNvCxnSpPr/>
      </xdr:nvCxnSpPr>
      <xdr:spPr>
        <a:xfrm flipV="1">
          <a:off x="8750300" y="7114070"/>
          <a:ext cx="889000" cy="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36865</xdr:rowOff>
    </xdr:from>
    <xdr:to>
      <xdr:col>41</xdr:col>
      <xdr:colOff>101600</xdr:colOff>
      <xdr:row>41</xdr:row>
      <xdr:rowOff>138465</xdr:rowOff>
    </xdr:to>
    <xdr:sp macro="" textlink="">
      <xdr:nvSpPr>
        <xdr:cNvPr id="131" name="楕円 130">
          <a:extLst>
            <a:ext uri="{FF2B5EF4-FFF2-40B4-BE49-F238E27FC236}">
              <a16:creationId xmlns:a16="http://schemas.microsoft.com/office/drawing/2014/main" id="{D4B3DD8E-4E2F-4990-A56A-8EF237E6945A}"/>
            </a:ext>
          </a:extLst>
        </xdr:cNvPr>
        <xdr:cNvSpPr/>
      </xdr:nvSpPr>
      <xdr:spPr>
        <a:xfrm>
          <a:off x="7810500" y="706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87028</xdr:rowOff>
    </xdr:from>
    <xdr:to>
      <xdr:col>45</xdr:col>
      <xdr:colOff>177800</xdr:colOff>
      <xdr:row>41</xdr:row>
      <xdr:rowOff>87665</xdr:rowOff>
    </xdr:to>
    <xdr:cxnSp macro="">
      <xdr:nvCxnSpPr>
        <xdr:cNvPr id="132" name="直線コネクタ 131">
          <a:extLst>
            <a:ext uri="{FF2B5EF4-FFF2-40B4-BE49-F238E27FC236}">
              <a16:creationId xmlns:a16="http://schemas.microsoft.com/office/drawing/2014/main" id="{091A10C2-7A0A-45DE-BD71-6387193C960F}"/>
            </a:ext>
          </a:extLst>
        </xdr:cNvPr>
        <xdr:cNvCxnSpPr/>
      </xdr:nvCxnSpPr>
      <xdr:spPr>
        <a:xfrm flipV="1">
          <a:off x="7861300" y="7116478"/>
          <a:ext cx="8890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37227</xdr:rowOff>
    </xdr:from>
    <xdr:to>
      <xdr:col>36</xdr:col>
      <xdr:colOff>165100</xdr:colOff>
      <xdr:row>41</xdr:row>
      <xdr:rowOff>138827</xdr:rowOff>
    </xdr:to>
    <xdr:sp macro="" textlink="">
      <xdr:nvSpPr>
        <xdr:cNvPr id="133" name="楕円 132">
          <a:extLst>
            <a:ext uri="{FF2B5EF4-FFF2-40B4-BE49-F238E27FC236}">
              <a16:creationId xmlns:a16="http://schemas.microsoft.com/office/drawing/2014/main" id="{90E6D9D3-2EF1-45C9-8898-9FC34C89EF91}"/>
            </a:ext>
          </a:extLst>
        </xdr:cNvPr>
        <xdr:cNvSpPr/>
      </xdr:nvSpPr>
      <xdr:spPr>
        <a:xfrm>
          <a:off x="6921500" y="706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87665</xdr:rowOff>
    </xdr:from>
    <xdr:to>
      <xdr:col>41</xdr:col>
      <xdr:colOff>50800</xdr:colOff>
      <xdr:row>41</xdr:row>
      <xdr:rowOff>88027</xdr:rowOff>
    </xdr:to>
    <xdr:cxnSp macro="">
      <xdr:nvCxnSpPr>
        <xdr:cNvPr id="134" name="直線コネクタ 133">
          <a:extLst>
            <a:ext uri="{FF2B5EF4-FFF2-40B4-BE49-F238E27FC236}">
              <a16:creationId xmlns:a16="http://schemas.microsoft.com/office/drawing/2014/main" id="{7F02AF96-48E5-4242-AB46-4E236B53998D}"/>
            </a:ext>
          </a:extLst>
        </xdr:cNvPr>
        <xdr:cNvCxnSpPr/>
      </xdr:nvCxnSpPr>
      <xdr:spPr>
        <a:xfrm flipV="1">
          <a:off x="6972300" y="7117115"/>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3059</xdr:rowOff>
    </xdr:from>
    <xdr:ext cx="534377" cy="259045"/>
    <xdr:sp macro="" textlink="">
      <xdr:nvSpPr>
        <xdr:cNvPr id="135" name="n_1aveValue【道路】&#10;一人当たり延長">
          <a:extLst>
            <a:ext uri="{FF2B5EF4-FFF2-40B4-BE49-F238E27FC236}">
              <a16:creationId xmlns:a16="http://schemas.microsoft.com/office/drawing/2014/main" id="{CC771880-5FC1-47D2-A095-249B37BA2A8E}"/>
            </a:ext>
          </a:extLst>
        </xdr:cNvPr>
        <xdr:cNvSpPr txBox="1"/>
      </xdr:nvSpPr>
      <xdr:spPr>
        <a:xfrm>
          <a:off x="9359411" y="72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160289</xdr:rowOff>
    </xdr:from>
    <xdr:ext cx="534377" cy="259045"/>
    <xdr:sp macro="" textlink="">
      <xdr:nvSpPr>
        <xdr:cNvPr id="136" name="n_2aveValue【道路】&#10;一人当たり延長">
          <a:extLst>
            <a:ext uri="{FF2B5EF4-FFF2-40B4-BE49-F238E27FC236}">
              <a16:creationId xmlns:a16="http://schemas.microsoft.com/office/drawing/2014/main" id="{FA7E15CD-C043-41C8-99D8-F76B7CF16541}"/>
            </a:ext>
          </a:extLst>
        </xdr:cNvPr>
        <xdr:cNvSpPr txBox="1"/>
      </xdr:nvSpPr>
      <xdr:spPr>
        <a:xfrm>
          <a:off x="8483111" y="718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7068</xdr:rowOff>
    </xdr:from>
    <xdr:ext cx="534377" cy="259045"/>
    <xdr:sp macro="" textlink="">
      <xdr:nvSpPr>
        <xdr:cNvPr id="137" name="n_3aveValue【道路】&#10;一人当たり延長">
          <a:extLst>
            <a:ext uri="{FF2B5EF4-FFF2-40B4-BE49-F238E27FC236}">
              <a16:creationId xmlns:a16="http://schemas.microsoft.com/office/drawing/2014/main" id="{0DC0C855-AD6A-4D4F-8DEF-D011A12DAF09}"/>
            </a:ext>
          </a:extLst>
        </xdr:cNvPr>
        <xdr:cNvSpPr txBox="1"/>
      </xdr:nvSpPr>
      <xdr:spPr>
        <a:xfrm>
          <a:off x="7594111" y="72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5153</xdr:rowOff>
    </xdr:from>
    <xdr:ext cx="534377" cy="259045"/>
    <xdr:sp macro="" textlink="">
      <xdr:nvSpPr>
        <xdr:cNvPr id="138" name="n_4aveValue【道路】&#10;一人当たり延長">
          <a:extLst>
            <a:ext uri="{FF2B5EF4-FFF2-40B4-BE49-F238E27FC236}">
              <a16:creationId xmlns:a16="http://schemas.microsoft.com/office/drawing/2014/main" id="{18CEE1F7-02AE-4E21-8E22-9C8AF6037177}"/>
            </a:ext>
          </a:extLst>
        </xdr:cNvPr>
        <xdr:cNvSpPr txBox="1"/>
      </xdr:nvSpPr>
      <xdr:spPr>
        <a:xfrm>
          <a:off x="6705111" y="720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151947</xdr:rowOff>
    </xdr:from>
    <xdr:ext cx="534377" cy="259045"/>
    <xdr:sp macro="" textlink="">
      <xdr:nvSpPr>
        <xdr:cNvPr id="139" name="n_1mainValue【道路】&#10;一人当たり延長">
          <a:extLst>
            <a:ext uri="{FF2B5EF4-FFF2-40B4-BE49-F238E27FC236}">
              <a16:creationId xmlns:a16="http://schemas.microsoft.com/office/drawing/2014/main" id="{E4D811F0-E8D5-4781-9733-B69458941B9D}"/>
            </a:ext>
          </a:extLst>
        </xdr:cNvPr>
        <xdr:cNvSpPr txBox="1"/>
      </xdr:nvSpPr>
      <xdr:spPr>
        <a:xfrm>
          <a:off x="9359411" y="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154355</xdr:rowOff>
    </xdr:from>
    <xdr:ext cx="534377" cy="259045"/>
    <xdr:sp macro="" textlink="">
      <xdr:nvSpPr>
        <xdr:cNvPr id="140" name="n_2mainValue【道路】&#10;一人当たり延長">
          <a:extLst>
            <a:ext uri="{FF2B5EF4-FFF2-40B4-BE49-F238E27FC236}">
              <a16:creationId xmlns:a16="http://schemas.microsoft.com/office/drawing/2014/main" id="{F1078377-9D76-4E44-957C-BB3C7CC261C5}"/>
            </a:ext>
          </a:extLst>
        </xdr:cNvPr>
        <xdr:cNvSpPr txBox="1"/>
      </xdr:nvSpPr>
      <xdr:spPr>
        <a:xfrm>
          <a:off x="8483111" y="684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154992</xdr:rowOff>
    </xdr:from>
    <xdr:ext cx="534377" cy="259045"/>
    <xdr:sp macro="" textlink="">
      <xdr:nvSpPr>
        <xdr:cNvPr id="141" name="n_3mainValue【道路】&#10;一人当たり延長">
          <a:extLst>
            <a:ext uri="{FF2B5EF4-FFF2-40B4-BE49-F238E27FC236}">
              <a16:creationId xmlns:a16="http://schemas.microsoft.com/office/drawing/2014/main" id="{B073E231-D1C5-45DD-895C-26E67CE6F39B}"/>
            </a:ext>
          </a:extLst>
        </xdr:cNvPr>
        <xdr:cNvSpPr txBox="1"/>
      </xdr:nvSpPr>
      <xdr:spPr>
        <a:xfrm>
          <a:off x="7594111" y="684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155354</xdr:rowOff>
    </xdr:from>
    <xdr:ext cx="534377" cy="259045"/>
    <xdr:sp macro="" textlink="">
      <xdr:nvSpPr>
        <xdr:cNvPr id="142" name="n_4mainValue【道路】&#10;一人当たり延長">
          <a:extLst>
            <a:ext uri="{FF2B5EF4-FFF2-40B4-BE49-F238E27FC236}">
              <a16:creationId xmlns:a16="http://schemas.microsoft.com/office/drawing/2014/main" id="{E1C388AA-23A2-4E73-B27B-7D8C802713F0}"/>
            </a:ext>
          </a:extLst>
        </xdr:cNvPr>
        <xdr:cNvSpPr txBox="1"/>
      </xdr:nvSpPr>
      <xdr:spPr>
        <a:xfrm>
          <a:off x="6705111" y="684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1B893BCF-BF95-4E03-AF87-1B034C4D6BD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686691C-15B5-4F64-8C71-0AD595DE693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960DCEC-4B3B-42CF-920C-C02C726E9F6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E4E96C04-56EF-4B26-8852-A6D1B6CB8A0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23C54FF0-63AC-4C64-81B3-1B85550A130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DB6AC03B-CF6D-4A4A-B4D8-CBEB7C0BDAC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133C2066-9A23-4855-B7F6-DAC3B043EF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C0F67414-D267-48D2-9BB6-7EA12C2F87F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FCBCD768-6A6B-456B-8473-503B8A9D837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CF1F77F5-2B0D-4898-A3AA-BD98E5AD1A0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388E81A1-4ED6-4055-ADA1-8C843CB40DC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DDCCA72F-72FE-4CF1-B428-6D59A4DE103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6AEEC3E9-1DD7-40AD-9B02-21B6C1033FB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751B5666-340C-4AF9-80D5-4E6774639C5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72FE5561-0B7D-4F83-8C38-89699EC1623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3F4F581C-3108-4847-A87C-30D501F0A10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1C4E784C-EBF5-4CD3-96E1-8C560181A31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DD54A9C0-1C77-4587-8D61-AA0FA0684B5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FD3F4059-FF30-42D0-8F25-255F9F4B4CD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A5A1B42D-0EB7-429C-8ABD-D353FE23DFA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B8F44CA0-3071-40E3-9F6C-DC6B9AC85C5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F45E88E0-5A0F-44D1-881D-2232F81C992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3AFAE5A1-644F-4B7A-A649-9C1ED6A8474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595F4DC9-BDFD-4611-8ED7-1322EACB652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A544F977-9018-4B4C-A910-C00325FE6AA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68" name="直線コネクタ 167">
          <a:extLst>
            <a:ext uri="{FF2B5EF4-FFF2-40B4-BE49-F238E27FC236}">
              <a16:creationId xmlns:a16="http://schemas.microsoft.com/office/drawing/2014/main" id="{496EB0D0-2C58-4192-91A0-C0C44657688F}"/>
            </a:ext>
          </a:extLst>
        </xdr:cNvPr>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7EDF4980-A400-4080-9B33-F7AEF621A42B}"/>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0" name="直線コネクタ 169">
          <a:extLst>
            <a:ext uri="{FF2B5EF4-FFF2-40B4-BE49-F238E27FC236}">
              <a16:creationId xmlns:a16="http://schemas.microsoft.com/office/drawing/2014/main" id="{9D95DEEF-AAA9-457C-AE50-F435390C94A5}"/>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FB99B330-4CB7-4B8C-A0E9-D1297B88BD0F}"/>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2" name="直線コネクタ 171">
          <a:extLst>
            <a:ext uri="{FF2B5EF4-FFF2-40B4-BE49-F238E27FC236}">
              <a16:creationId xmlns:a16="http://schemas.microsoft.com/office/drawing/2014/main" id="{BA07C082-2A52-4C90-AA0D-8FC4EEBEE710}"/>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89280</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DE0559CE-94C6-411E-8E48-184A24253EBD}"/>
            </a:ext>
          </a:extLst>
        </xdr:cNvPr>
        <xdr:cNvSpPr txBox="1"/>
      </xdr:nvSpPr>
      <xdr:spPr>
        <a:xfrm>
          <a:off x="4673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74" name="フローチャート: 判断 173">
          <a:extLst>
            <a:ext uri="{FF2B5EF4-FFF2-40B4-BE49-F238E27FC236}">
              <a16:creationId xmlns:a16="http://schemas.microsoft.com/office/drawing/2014/main" id="{09F4A517-A074-401C-A4F3-F6E11D2694D5}"/>
            </a:ext>
          </a:extLst>
        </xdr:cNvPr>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5" name="フローチャート: 判断 174">
          <a:extLst>
            <a:ext uri="{FF2B5EF4-FFF2-40B4-BE49-F238E27FC236}">
              <a16:creationId xmlns:a16="http://schemas.microsoft.com/office/drawing/2014/main" id="{42C6FA9F-1C48-4F0D-B403-A1A157D2E911}"/>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76" name="フローチャート: 判断 175">
          <a:extLst>
            <a:ext uri="{FF2B5EF4-FFF2-40B4-BE49-F238E27FC236}">
              <a16:creationId xmlns:a16="http://schemas.microsoft.com/office/drawing/2014/main" id="{7E4FC0F2-8293-497D-8779-B228E4E9AC2E}"/>
            </a:ext>
          </a:extLst>
        </xdr:cNvPr>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7" name="フローチャート: 判断 176">
          <a:extLst>
            <a:ext uri="{FF2B5EF4-FFF2-40B4-BE49-F238E27FC236}">
              <a16:creationId xmlns:a16="http://schemas.microsoft.com/office/drawing/2014/main" id="{A2175D4B-8F5C-4EE7-A6C2-BAC1FEB338FE}"/>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78" name="フローチャート: 判断 177">
          <a:extLst>
            <a:ext uri="{FF2B5EF4-FFF2-40B4-BE49-F238E27FC236}">
              <a16:creationId xmlns:a16="http://schemas.microsoft.com/office/drawing/2014/main" id="{94BE44EB-DEAD-4689-A510-9CA72E859F26}"/>
            </a:ext>
          </a:extLst>
        </xdr:cNvPr>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75A14F99-FB50-4724-ABF8-57CA38950EA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6DA699B-27B8-4204-879A-7E7BCE12512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9D84059-7C56-4F1D-BCC3-AE6C21D7222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85F2D7C-78BC-4F47-9C43-987A0CAC9D3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47F32C6-66C8-4725-AB21-2D298AAF09C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30843</xdr:rowOff>
    </xdr:from>
    <xdr:to>
      <xdr:col>20</xdr:col>
      <xdr:colOff>38100</xdr:colOff>
      <xdr:row>60</xdr:row>
      <xdr:rowOff>132443</xdr:rowOff>
    </xdr:to>
    <xdr:sp macro="" textlink="">
      <xdr:nvSpPr>
        <xdr:cNvPr id="184" name="楕円 183">
          <a:extLst>
            <a:ext uri="{FF2B5EF4-FFF2-40B4-BE49-F238E27FC236}">
              <a16:creationId xmlns:a16="http://schemas.microsoft.com/office/drawing/2014/main" id="{34C0F47D-8959-4567-BA21-9A789C043A8C}"/>
            </a:ext>
          </a:extLst>
        </xdr:cNvPr>
        <xdr:cNvSpPr/>
      </xdr:nvSpPr>
      <xdr:spPr>
        <a:xfrm>
          <a:off x="3746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xdr:rowOff>
    </xdr:from>
    <xdr:to>
      <xdr:col>15</xdr:col>
      <xdr:colOff>101600</xdr:colOff>
      <xdr:row>60</xdr:row>
      <xdr:rowOff>103051</xdr:rowOff>
    </xdr:to>
    <xdr:sp macro="" textlink="">
      <xdr:nvSpPr>
        <xdr:cNvPr id="185" name="楕円 184">
          <a:extLst>
            <a:ext uri="{FF2B5EF4-FFF2-40B4-BE49-F238E27FC236}">
              <a16:creationId xmlns:a16="http://schemas.microsoft.com/office/drawing/2014/main" id="{EABE765F-3693-49A4-B15E-5A9CB0FF4199}"/>
            </a:ext>
          </a:extLst>
        </xdr:cNvPr>
        <xdr:cNvSpPr/>
      </xdr:nvSpPr>
      <xdr:spPr>
        <a:xfrm>
          <a:off x="2857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52251</xdr:rowOff>
    </xdr:from>
    <xdr:to>
      <xdr:col>19</xdr:col>
      <xdr:colOff>177800</xdr:colOff>
      <xdr:row>60</xdr:row>
      <xdr:rowOff>81643</xdr:rowOff>
    </xdr:to>
    <xdr:cxnSp macro="">
      <xdr:nvCxnSpPr>
        <xdr:cNvPr id="186" name="直線コネクタ 185">
          <a:extLst>
            <a:ext uri="{FF2B5EF4-FFF2-40B4-BE49-F238E27FC236}">
              <a16:creationId xmlns:a16="http://schemas.microsoft.com/office/drawing/2014/main" id="{305E4BD7-4F0E-4B60-A5D7-7AF21A9519DC}"/>
            </a:ext>
          </a:extLst>
        </xdr:cNvPr>
        <xdr:cNvCxnSpPr/>
      </xdr:nvCxnSpPr>
      <xdr:spPr>
        <a:xfrm>
          <a:off x="2908300" y="103392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143510</xdr:rowOff>
    </xdr:from>
    <xdr:to>
      <xdr:col>10</xdr:col>
      <xdr:colOff>165100</xdr:colOff>
      <xdr:row>60</xdr:row>
      <xdr:rowOff>73660</xdr:rowOff>
    </xdr:to>
    <xdr:sp macro="" textlink="">
      <xdr:nvSpPr>
        <xdr:cNvPr id="187" name="楕円 186">
          <a:extLst>
            <a:ext uri="{FF2B5EF4-FFF2-40B4-BE49-F238E27FC236}">
              <a16:creationId xmlns:a16="http://schemas.microsoft.com/office/drawing/2014/main" id="{1AB1A686-01CE-4A40-838B-EF19B198A95D}"/>
            </a:ext>
          </a:extLst>
        </xdr:cNvPr>
        <xdr:cNvSpPr/>
      </xdr:nvSpPr>
      <xdr:spPr>
        <a:xfrm>
          <a:off x="1968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22860</xdr:rowOff>
    </xdr:from>
    <xdr:to>
      <xdr:col>15</xdr:col>
      <xdr:colOff>50800</xdr:colOff>
      <xdr:row>60</xdr:row>
      <xdr:rowOff>52251</xdr:rowOff>
    </xdr:to>
    <xdr:cxnSp macro="">
      <xdr:nvCxnSpPr>
        <xdr:cNvPr id="188" name="直線コネクタ 187">
          <a:extLst>
            <a:ext uri="{FF2B5EF4-FFF2-40B4-BE49-F238E27FC236}">
              <a16:creationId xmlns:a16="http://schemas.microsoft.com/office/drawing/2014/main" id="{3405825E-01BB-4937-B78F-A17F635D5BD3}"/>
            </a:ext>
          </a:extLst>
        </xdr:cNvPr>
        <xdr:cNvCxnSpPr/>
      </xdr:nvCxnSpPr>
      <xdr:spPr>
        <a:xfrm>
          <a:off x="2019300" y="1030986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130447</xdr:rowOff>
    </xdr:from>
    <xdr:to>
      <xdr:col>6</xdr:col>
      <xdr:colOff>38100</xdr:colOff>
      <xdr:row>60</xdr:row>
      <xdr:rowOff>60597</xdr:rowOff>
    </xdr:to>
    <xdr:sp macro="" textlink="">
      <xdr:nvSpPr>
        <xdr:cNvPr id="189" name="楕円 188">
          <a:extLst>
            <a:ext uri="{FF2B5EF4-FFF2-40B4-BE49-F238E27FC236}">
              <a16:creationId xmlns:a16="http://schemas.microsoft.com/office/drawing/2014/main" id="{D629811E-7750-4E2C-924A-2295EB57020B}"/>
            </a:ext>
          </a:extLst>
        </xdr:cNvPr>
        <xdr:cNvSpPr/>
      </xdr:nvSpPr>
      <xdr:spPr>
        <a:xfrm>
          <a:off x="1079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9797</xdr:rowOff>
    </xdr:from>
    <xdr:to>
      <xdr:col>10</xdr:col>
      <xdr:colOff>114300</xdr:colOff>
      <xdr:row>60</xdr:row>
      <xdr:rowOff>22860</xdr:rowOff>
    </xdr:to>
    <xdr:cxnSp macro="">
      <xdr:nvCxnSpPr>
        <xdr:cNvPr id="190" name="直線コネクタ 189">
          <a:extLst>
            <a:ext uri="{FF2B5EF4-FFF2-40B4-BE49-F238E27FC236}">
              <a16:creationId xmlns:a16="http://schemas.microsoft.com/office/drawing/2014/main" id="{D5502389-3531-4B48-9761-92EACD086A70}"/>
            </a:ext>
          </a:extLst>
        </xdr:cNvPr>
        <xdr:cNvCxnSpPr/>
      </xdr:nvCxnSpPr>
      <xdr:spPr>
        <a:xfrm>
          <a:off x="1130300" y="102967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4F4DADEE-0598-49F3-B8E6-90135D64018B}"/>
            </a:ext>
          </a:extLst>
        </xdr:cNvPr>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130101</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BC344E3B-3F7C-4929-9075-6BBACCB24020}"/>
            </a:ext>
          </a:extLst>
        </xdr:cNvPr>
        <xdr:cNvSpPr txBox="1"/>
      </xdr:nvSpPr>
      <xdr:spPr>
        <a:xfrm>
          <a:off x="2705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B0E3C7BF-8D5F-4887-829E-36BEC353DDDE}"/>
            </a:ext>
          </a:extLst>
        </xdr:cNvPr>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74584</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A966E55F-9B2A-41B1-A1D9-755996A8AE19}"/>
            </a:ext>
          </a:extLst>
        </xdr:cNvPr>
        <xdr:cNvSpPr txBox="1"/>
      </xdr:nvSpPr>
      <xdr:spPr>
        <a:xfrm>
          <a:off x="927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148970</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0C946F54-3B18-4A33-B669-6AD68F5F6FBD}"/>
            </a:ext>
          </a:extLst>
        </xdr:cNvPr>
        <xdr:cNvSpPr txBox="1"/>
      </xdr:nvSpPr>
      <xdr:spPr>
        <a:xfrm>
          <a:off x="35820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119578</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95F742EA-7D7E-4759-89F1-D31784B4E9DD}"/>
            </a:ext>
          </a:extLst>
        </xdr:cNvPr>
        <xdr:cNvSpPr txBox="1"/>
      </xdr:nvSpPr>
      <xdr:spPr>
        <a:xfrm>
          <a:off x="2705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90187</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73172593-3366-4B1F-B5C1-6936130122AD}"/>
            </a:ext>
          </a:extLst>
        </xdr:cNvPr>
        <xdr:cNvSpPr txBox="1"/>
      </xdr:nvSpPr>
      <xdr:spPr>
        <a:xfrm>
          <a:off x="1816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77124</xdr:rowOff>
    </xdr:from>
    <xdr:ext cx="405111" cy="259045"/>
    <xdr:sp macro="" textlink="">
      <xdr:nvSpPr>
        <xdr:cNvPr id="198" name="n_4mainValue【橋りょう・トンネル】&#10;有形固定資産減価償却率">
          <a:extLst>
            <a:ext uri="{FF2B5EF4-FFF2-40B4-BE49-F238E27FC236}">
              <a16:creationId xmlns:a16="http://schemas.microsoft.com/office/drawing/2014/main" id="{BD1520C2-4A1C-4AD3-BF3C-146F912F5FC8}"/>
            </a:ext>
          </a:extLst>
        </xdr:cNvPr>
        <xdr:cNvSpPr txBox="1"/>
      </xdr:nvSpPr>
      <xdr:spPr>
        <a:xfrm>
          <a:off x="927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83970E7D-A49C-4130-AB56-231DABE774E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FE8E361F-17B0-4A1E-841E-7EBABB325FF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7D9E3E85-1BA2-4405-8057-90E24EED5D2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930DDBD0-7C47-43AB-9BF9-3763F7A4EFC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D8E5C56D-DA7F-4349-9B88-B94FB1500BA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9A8EC46C-880F-405B-98B9-04C60DD842C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D288FEAD-E7DF-4D57-BEFA-43BD40C0F3D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A5A6DD4F-7560-4026-89F2-CCAA6B9A00B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4E41EDFB-06BB-4418-A0F0-9424724EDE6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6EE5A121-C84A-445B-9240-9BCAD50DF87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1362FD29-BE69-4B82-B639-2507F9E7B2C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5B95CB89-F5CB-4E7A-8583-99BD764DD5D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E683CCC1-3C14-4022-A41F-3601A5BE260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a:extLst>
            <a:ext uri="{FF2B5EF4-FFF2-40B4-BE49-F238E27FC236}">
              <a16:creationId xmlns:a16="http://schemas.microsoft.com/office/drawing/2014/main" id="{9B2EB461-EA2F-4952-A92F-03EA59525ACF}"/>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A9603198-54C2-497C-8533-DAF97716AFC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4" name="テキスト ボックス 213">
          <a:extLst>
            <a:ext uri="{FF2B5EF4-FFF2-40B4-BE49-F238E27FC236}">
              <a16:creationId xmlns:a16="http://schemas.microsoft.com/office/drawing/2014/main" id="{3A9A6B6C-2683-4621-A08E-AE5BC65CDFEC}"/>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5848A41C-6EC6-433A-908E-267AEF9FC75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6" name="テキスト ボックス 215">
          <a:extLst>
            <a:ext uri="{FF2B5EF4-FFF2-40B4-BE49-F238E27FC236}">
              <a16:creationId xmlns:a16="http://schemas.microsoft.com/office/drawing/2014/main" id="{7A956AA4-82EC-4E28-A220-D13CADA0D489}"/>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47548A6E-5AF0-4516-A6EB-8ECD780A62D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a:extLst>
            <a:ext uri="{FF2B5EF4-FFF2-40B4-BE49-F238E27FC236}">
              <a16:creationId xmlns:a16="http://schemas.microsoft.com/office/drawing/2014/main" id="{09C6727C-D1FC-4537-9BC0-BB807FB6CC8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8657C82-4A3F-4E17-9853-A1954DD7CA3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a:extLst>
            <a:ext uri="{FF2B5EF4-FFF2-40B4-BE49-F238E27FC236}">
              <a16:creationId xmlns:a16="http://schemas.microsoft.com/office/drawing/2014/main" id="{8A5695DD-1BDF-4B4D-9014-C5FCE4390906}"/>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68A7A0F7-0FAD-4F0D-A543-8243AD82A0D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22" name="直線コネクタ 221">
          <a:extLst>
            <a:ext uri="{FF2B5EF4-FFF2-40B4-BE49-F238E27FC236}">
              <a16:creationId xmlns:a16="http://schemas.microsoft.com/office/drawing/2014/main" id="{AF8EA551-C081-47B6-8F4A-E7D38A1455DC}"/>
            </a:ext>
          </a:extLst>
        </xdr:cNvPr>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23" name="【橋りょう・トンネル】&#10;一人当たり有形固定資産（償却資産）額最小値テキスト">
          <a:extLst>
            <a:ext uri="{FF2B5EF4-FFF2-40B4-BE49-F238E27FC236}">
              <a16:creationId xmlns:a16="http://schemas.microsoft.com/office/drawing/2014/main" id="{194CBF2E-8C3B-4EE5-A986-6960CE179D98}"/>
            </a:ext>
          </a:extLst>
        </xdr:cNvPr>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24" name="直線コネクタ 223">
          <a:extLst>
            <a:ext uri="{FF2B5EF4-FFF2-40B4-BE49-F238E27FC236}">
              <a16:creationId xmlns:a16="http://schemas.microsoft.com/office/drawing/2014/main" id="{0B2AEC13-BAA4-4CF3-8F18-A8AB26AF1F83}"/>
            </a:ext>
          </a:extLst>
        </xdr:cNvPr>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3747C6A7-27A9-4E91-805F-1215390F3E7E}"/>
            </a:ext>
          </a:extLst>
        </xdr:cNvPr>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26" name="直線コネクタ 225">
          <a:extLst>
            <a:ext uri="{FF2B5EF4-FFF2-40B4-BE49-F238E27FC236}">
              <a16:creationId xmlns:a16="http://schemas.microsoft.com/office/drawing/2014/main" id="{C6E70B66-A96A-4299-830D-D1FC8BE58DF4}"/>
            </a:ext>
          </a:extLst>
        </xdr:cNvPr>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15691</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F453E178-CC60-4E5C-94E6-C8EA457115E5}"/>
            </a:ext>
          </a:extLst>
        </xdr:cNvPr>
        <xdr:cNvSpPr txBox="1"/>
      </xdr:nvSpPr>
      <xdr:spPr>
        <a:xfrm>
          <a:off x="10515600" y="10817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28" name="フローチャート: 判断 227">
          <a:extLst>
            <a:ext uri="{FF2B5EF4-FFF2-40B4-BE49-F238E27FC236}">
              <a16:creationId xmlns:a16="http://schemas.microsoft.com/office/drawing/2014/main" id="{731E168C-E7FB-4A05-9FDA-05E26C95E09A}"/>
            </a:ext>
          </a:extLst>
        </xdr:cNvPr>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29" name="フローチャート: 判断 228">
          <a:extLst>
            <a:ext uri="{FF2B5EF4-FFF2-40B4-BE49-F238E27FC236}">
              <a16:creationId xmlns:a16="http://schemas.microsoft.com/office/drawing/2014/main" id="{F8DFE818-68A1-4CF3-8ED1-CDBC69BFFC61}"/>
            </a:ext>
          </a:extLst>
        </xdr:cNvPr>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0" name="フローチャート: 判断 229">
          <a:extLst>
            <a:ext uri="{FF2B5EF4-FFF2-40B4-BE49-F238E27FC236}">
              <a16:creationId xmlns:a16="http://schemas.microsoft.com/office/drawing/2014/main" id="{DDA2E9E1-17FE-480C-A461-30A9CB1AFC97}"/>
            </a:ext>
          </a:extLst>
        </xdr:cNvPr>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31" name="フローチャート: 判断 230">
          <a:extLst>
            <a:ext uri="{FF2B5EF4-FFF2-40B4-BE49-F238E27FC236}">
              <a16:creationId xmlns:a16="http://schemas.microsoft.com/office/drawing/2014/main" id="{9168131C-BC32-4726-AEB7-9DBEEBA77AA3}"/>
            </a:ext>
          </a:extLst>
        </xdr:cNvPr>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32" name="フローチャート: 判断 231">
          <a:extLst>
            <a:ext uri="{FF2B5EF4-FFF2-40B4-BE49-F238E27FC236}">
              <a16:creationId xmlns:a16="http://schemas.microsoft.com/office/drawing/2014/main" id="{0BB0C4C4-05CE-4B7D-915B-A80ACA4456BC}"/>
            </a:ext>
          </a:extLst>
        </xdr:cNvPr>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DC1592CE-BA1B-49B7-9A99-8B87340F488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798780B2-C37D-428D-AD73-32B86F574E5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F981946-5085-4884-83B4-2800D74E291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2779B9E0-80CA-4626-968D-2EF31892777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E189C57-E2FD-423D-B224-BB3087E370B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138921</xdr:rowOff>
    </xdr:from>
    <xdr:to>
      <xdr:col>50</xdr:col>
      <xdr:colOff>165100</xdr:colOff>
      <xdr:row>63</xdr:row>
      <xdr:rowOff>69071</xdr:rowOff>
    </xdr:to>
    <xdr:sp macro="" textlink="">
      <xdr:nvSpPr>
        <xdr:cNvPr id="238" name="楕円 237">
          <a:extLst>
            <a:ext uri="{FF2B5EF4-FFF2-40B4-BE49-F238E27FC236}">
              <a16:creationId xmlns:a16="http://schemas.microsoft.com/office/drawing/2014/main" id="{1B0D70D9-8676-4CCD-B5B7-C0E3B3290592}"/>
            </a:ext>
          </a:extLst>
        </xdr:cNvPr>
        <xdr:cNvSpPr/>
      </xdr:nvSpPr>
      <xdr:spPr>
        <a:xfrm>
          <a:off x="9588500" y="1076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143350</xdr:rowOff>
    </xdr:from>
    <xdr:to>
      <xdr:col>46</xdr:col>
      <xdr:colOff>38100</xdr:colOff>
      <xdr:row>63</xdr:row>
      <xdr:rowOff>73500</xdr:rowOff>
    </xdr:to>
    <xdr:sp macro="" textlink="">
      <xdr:nvSpPr>
        <xdr:cNvPr id="239" name="楕円 238">
          <a:extLst>
            <a:ext uri="{FF2B5EF4-FFF2-40B4-BE49-F238E27FC236}">
              <a16:creationId xmlns:a16="http://schemas.microsoft.com/office/drawing/2014/main" id="{52133849-1EEB-4128-B632-7185B98A8459}"/>
            </a:ext>
          </a:extLst>
        </xdr:cNvPr>
        <xdr:cNvSpPr/>
      </xdr:nvSpPr>
      <xdr:spPr>
        <a:xfrm>
          <a:off x="8699500" y="107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18271</xdr:rowOff>
    </xdr:from>
    <xdr:to>
      <xdr:col>50</xdr:col>
      <xdr:colOff>114300</xdr:colOff>
      <xdr:row>63</xdr:row>
      <xdr:rowOff>22700</xdr:rowOff>
    </xdr:to>
    <xdr:cxnSp macro="">
      <xdr:nvCxnSpPr>
        <xdr:cNvPr id="240" name="直線コネクタ 239">
          <a:extLst>
            <a:ext uri="{FF2B5EF4-FFF2-40B4-BE49-F238E27FC236}">
              <a16:creationId xmlns:a16="http://schemas.microsoft.com/office/drawing/2014/main" id="{1A766E56-53AE-4864-AB5D-447A6E9B1C10}"/>
            </a:ext>
          </a:extLst>
        </xdr:cNvPr>
        <xdr:cNvCxnSpPr/>
      </xdr:nvCxnSpPr>
      <xdr:spPr>
        <a:xfrm flipV="1">
          <a:off x="8750300" y="10819621"/>
          <a:ext cx="889000" cy="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145196</xdr:rowOff>
    </xdr:from>
    <xdr:to>
      <xdr:col>41</xdr:col>
      <xdr:colOff>101600</xdr:colOff>
      <xdr:row>63</xdr:row>
      <xdr:rowOff>75346</xdr:rowOff>
    </xdr:to>
    <xdr:sp macro="" textlink="">
      <xdr:nvSpPr>
        <xdr:cNvPr id="241" name="楕円 240">
          <a:extLst>
            <a:ext uri="{FF2B5EF4-FFF2-40B4-BE49-F238E27FC236}">
              <a16:creationId xmlns:a16="http://schemas.microsoft.com/office/drawing/2014/main" id="{6FE2AB67-9600-457F-8F20-EE3A411418A3}"/>
            </a:ext>
          </a:extLst>
        </xdr:cNvPr>
        <xdr:cNvSpPr/>
      </xdr:nvSpPr>
      <xdr:spPr>
        <a:xfrm>
          <a:off x="7810500" y="1077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22700</xdr:rowOff>
    </xdr:from>
    <xdr:to>
      <xdr:col>45</xdr:col>
      <xdr:colOff>177800</xdr:colOff>
      <xdr:row>63</xdr:row>
      <xdr:rowOff>24546</xdr:rowOff>
    </xdr:to>
    <xdr:cxnSp macro="">
      <xdr:nvCxnSpPr>
        <xdr:cNvPr id="242" name="直線コネクタ 241">
          <a:extLst>
            <a:ext uri="{FF2B5EF4-FFF2-40B4-BE49-F238E27FC236}">
              <a16:creationId xmlns:a16="http://schemas.microsoft.com/office/drawing/2014/main" id="{25803725-75A9-4EDD-95C6-211E828EBB99}"/>
            </a:ext>
          </a:extLst>
        </xdr:cNvPr>
        <xdr:cNvCxnSpPr/>
      </xdr:nvCxnSpPr>
      <xdr:spPr>
        <a:xfrm flipV="1">
          <a:off x="7861300" y="10824050"/>
          <a:ext cx="889000" cy="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149824</xdr:rowOff>
    </xdr:from>
    <xdr:to>
      <xdr:col>36</xdr:col>
      <xdr:colOff>165100</xdr:colOff>
      <xdr:row>63</xdr:row>
      <xdr:rowOff>79974</xdr:rowOff>
    </xdr:to>
    <xdr:sp macro="" textlink="">
      <xdr:nvSpPr>
        <xdr:cNvPr id="243" name="楕円 242">
          <a:extLst>
            <a:ext uri="{FF2B5EF4-FFF2-40B4-BE49-F238E27FC236}">
              <a16:creationId xmlns:a16="http://schemas.microsoft.com/office/drawing/2014/main" id="{B68817D3-446C-416B-A620-8FBCFBDD6664}"/>
            </a:ext>
          </a:extLst>
        </xdr:cNvPr>
        <xdr:cNvSpPr/>
      </xdr:nvSpPr>
      <xdr:spPr>
        <a:xfrm>
          <a:off x="6921500" y="1077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24546</xdr:rowOff>
    </xdr:from>
    <xdr:to>
      <xdr:col>41</xdr:col>
      <xdr:colOff>50800</xdr:colOff>
      <xdr:row>63</xdr:row>
      <xdr:rowOff>29174</xdr:rowOff>
    </xdr:to>
    <xdr:cxnSp macro="">
      <xdr:nvCxnSpPr>
        <xdr:cNvPr id="244" name="直線コネクタ 243">
          <a:extLst>
            <a:ext uri="{FF2B5EF4-FFF2-40B4-BE49-F238E27FC236}">
              <a16:creationId xmlns:a16="http://schemas.microsoft.com/office/drawing/2014/main" id="{FA9F187B-E61E-4939-9FA3-DE2F6701EB27}"/>
            </a:ext>
          </a:extLst>
        </xdr:cNvPr>
        <xdr:cNvCxnSpPr/>
      </xdr:nvCxnSpPr>
      <xdr:spPr>
        <a:xfrm flipV="1">
          <a:off x="6972300" y="10825896"/>
          <a:ext cx="889000" cy="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109692</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AE3792DB-DDBA-4C6E-8F81-714BA8E5887F}"/>
            </a:ext>
          </a:extLst>
        </xdr:cNvPr>
        <xdr:cNvSpPr txBox="1"/>
      </xdr:nvSpPr>
      <xdr:spPr>
        <a:xfrm>
          <a:off x="9327095" y="1091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113846</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30A8EA85-1F7E-424C-8139-F7F1E5C972A0}"/>
            </a:ext>
          </a:extLst>
        </xdr:cNvPr>
        <xdr:cNvSpPr txBox="1"/>
      </xdr:nvSpPr>
      <xdr:spPr>
        <a:xfrm>
          <a:off x="8450795" y="1091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147831</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6B16A0BB-7E7B-4E77-8B86-2FAAE30165EE}"/>
            </a:ext>
          </a:extLst>
        </xdr:cNvPr>
        <xdr:cNvSpPr txBox="1"/>
      </xdr:nvSpPr>
      <xdr:spPr>
        <a:xfrm>
          <a:off x="7561795" y="1094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152746</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87D5BCAE-55F5-470D-B9DE-C3BD3D7BCC23}"/>
            </a:ext>
          </a:extLst>
        </xdr:cNvPr>
        <xdr:cNvSpPr txBox="1"/>
      </xdr:nvSpPr>
      <xdr:spPr>
        <a:xfrm>
          <a:off x="6672795" y="1095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85598</xdr:rowOff>
    </xdr:from>
    <xdr:ext cx="690189" cy="259045"/>
    <xdr:sp macro="" textlink="">
      <xdr:nvSpPr>
        <xdr:cNvPr id="249" name="n_1mainValue【橋りょう・トンネル】&#10;一人当たり有形固定資産（償却資産）額">
          <a:extLst>
            <a:ext uri="{FF2B5EF4-FFF2-40B4-BE49-F238E27FC236}">
              <a16:creationId xmlns:a16="http://schemas.microsoft.com/office/drawing/2014/main" id="{FAF5BA43-7E52-47A6-AA54-4CC0A0E377F7}"/>
            </a:ext>
          </a:extLst>
        </xdr:cNvPr>
        <xdr:cNvSpPr txBox="1"/>
      </xdr:nvSpPr>
      <xdr:spPr>
        <a:xfrm>
          <a:off x="9281505" y="1054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90027</xdr:rowOff>
    </xdr:from>
    <xdr:ext cx="690189" cy="259045"/>
    <xdr:sp macro="" textlink="">
      <xdr:nvSpPr>
        <xdr:cNvPr id="250" name="n_2mainValue【橋りょう・トンネル】&#10;一人当たり有形固定資産（償却資産）額">
          <a:extLst>
            <a:ext uri="{FF2B5EF4-FFF2-40B4-BE49-F238E27FC236}">
              <a16:creationId xmlns:a16="http://schemas.microsoft.com/office/drawing/2014/main" id="{42E94939-8116-482B-A33E-81A38928C5C5}"/>
            </a:ext>
          </a:extLst>
        </xdr:cNvPr>
        <xdr:cNvSpPr txBox="1"/>
      </xdr:nvSpPr>
      <xdr:spPr>
        <a:xfrm>
          <a:off x="8405205" y="105484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91873</xdr:rowOff>
    </xdr:from>
    <xdr:ext cx="690189" cy="259045"/>
    <xdr:sp macro="" textlink="">
      <xdr:nvSpPr>
        <xdr:cNvPr id="251" name="n_3mainValue【橋りょう・トンネル】&#10;一人当たり有形固定資産（償却資産）額">
          <a:extLst>
            <a:ext uri="{FF2B5EF4-FFF2-40B4-BE49-F238E27FC236}">
              <a16:creationId xmlns:a16="http://schemas.microsoft.com/office/drawing/2014/main" id="{507B0F04-E9F7-4CF8-84B3-9F0268FC0010}"/>
            </a:ext>
          </a:extLst>
        </xdr:cNvPr>
        <xdr:cNvSpPr txBox="1"/>
      </xdr:nvSpPr>
      <xdr:spPr>
        <a:xfrm>
          <a:off x="7516205" y="105503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96501</xdr:rowOff>
    </xdr:from>
    <xdr:ext cx="690189" cy="259045"/>
    <xdr:sp macro="" textlink="">
      <xdr:nvSpPr>
        <xdr:cNvPr id="252" name="n_4mainValue【橋りょう・トンネル】&#10;一人当たり有形固定資産（償却資産）額">
          <a:extLst>
            <a:ext uri="{FF2B5EF4-FFF2-40B4-BE49-F238E27FC236}">
              <a16:creationId xmlns:a16="http://schemas.microsoft.com/office/drawing/2014/main" id="{9D914154-79BD-4AC2-8B64-99336F3DFD1D}"/>
            </a:ext>
          </a:extLst>
        </xdr:cNvPr>
        <xdr:cNvSpPr txBox="1"/>
      </xdr:nvSpPr>
      <xdr:spPr>
        <a:xfrm>
          <a:off x="6627205" y="1055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D208B88D-1785-48D0-B6EE-7CE7A5FDB92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D0BA56F9-227E-49D5-867E-18C0D13025C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4400E4CA-D76F-456B-9038-018AD6229B7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C246F7D1-261F-4FB0-9489-1709C684606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F496523E-0259-4A6E-AEF1-FED33F5FBC3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BED7EBD-9CCB-4399-A064-62CC9096C02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20ECE8BC-2D32-4061-BC6F-CC94076A1EF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3B246D54-E88C-4A5B-AA06-80E2A32C831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9A0BAF0C-AF66-40CC-95A0-F8FBFB1CB63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C5844CE9-424A-42DB-92A9-90D4BD111B6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C83AE513-555F-4786-8066-45522C41535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a:extLst>
            <a:ext uri="{FF2B5EF4-FFF2-40B4-BE49-F238E27FC236}">
              <a16:creationId xmlns:a16="http://schemas.microsoft.com/office/drawing/2014/main" id="{A9A528F0-8BA3-4308-85C4-077D27DB00E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a:extLst>
            <a:ext uri="{FF2B5EF4-FFF2-40B4-BE49-F238E27FC236}">
              <a16:creationId xmlns:a16="http://schemas.microsoft.com/office/drawing/2014/main" id="{286A523A-D8D9-4819-B3A2-A11377C3A91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a:extLst>
            <a:ext uri="{FF2B5EF4-FFF2-40B4-BE49-F238E27FC236}">
              <a16:creationId xmlns:a16="http://schemas.microsoft.com/office/drawing/2014/main" id="{5D88733F-1D7F-41C4-AAF9-0C714CB2FF7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a:extLst>
            <a:ext uri="{FF2B5EF4-FFF2-40B4-BE49-F238E27FC236}">
              <a16:creationId xmlns:a16="http://schemas.microsoft.com/office/drawing/2014/main" id="{FD4932A0-F4C4-4694-B083-7563D776D51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a:extLst>
            <a:ext uri="{FF2B5EF4-FFF2-40B4-BE49-F238E27FC236}">
              <a16:creationId xmlns:a16="http://schemas.microsoft.com/office/drawing/2014/main" id="{3C510A0A-1AF1-48E6-95FA-D480516C740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a:extLst>
            <a:ext uri="{FF2B5EF4-FFF2-40B4-BE49-F238E27FC236}">
              <a16:creationId xmlns:a16="http://schemas.microsoft.com/office/drawing/2014/main" id="{3293557B-9DBE-42F0-84FD-26E68C229CC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a:extLst>
            <a:ext uri="{FF2B5EF4-FFF2-40B4-BE49-F238E27FC236}">
              <a16:creationId xmlns:a16="http://schemas.microsoft.com/office/drawing/2014/main" id="{6A5AFC76-DBD3-4899-97F3-4DDC206441D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a:extLst>
            <a:ext uri="{FF2B5EF4-FFF2-40B4-BE49-F238E27FC236}">
              <a16:creationId xmlns:a16="http://schemas.microsoft.com/office/drawing/2014/main" id="{827F1428-D7C2-4EB0-99CC-D5119FAA859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a:extLst>
            <a:ext uri="{FF2B5EF4-FFF2-40B4-BE49-F238E27FC236}">
              <a16:creationId xmlns:a16="http://schemas.microsoft.com/office/drawing/2014/main" id="{18A42552-B482-4035-9E78-C3541EA14B1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a:extLst>
            <a:ext uri="{FF2B5EF4-FFF2-40B4-BE49-F238E27FC236}">
              <a16:creationId xmlns:a16="http://schemas.microsoft.com/office/drawing/2014/main" id="{74759A9B-34FE-4CC0-8EEC-B16AC464549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a:extLst>
            <a:ext uri="{FF2B5EF4-FFF2-40B4-BE49-F238E27FC236}">
              <a16:creationId xmlns:a16="http://schemas.microsoft.com/office/drawing/2014/main" id="{64956BA3-5EA2-446A-860B-F2F78C36860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5" name="テキスト ボックス 274">
          <a:extLst>
            <a:ext uri="{FF2B5EF4-FFF2-40B4-BE49-F238E27FC236}">
              <a16:creationId xmlns:a16="http://schemas.microsoft.com/office/drawing/2014/main" id="{F8E66B19-8A55-4B26-8C02-A089D0AA31D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E22AADB1-5A8E-4AD4-BDFA-1FF3F6A3259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id="{7126C87C-BE9D-4ED0-B52E-E52BFB04A97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78" name="直線コネクタ 277">
          <a:extLst>
            <a:ext uri="{FF2B5EF4-FFF2-40B4-BE49-F238E27FC236}">
              <a16:creationId xmlns:a16="http://schemas.microsoft.com/office/drawing/2014/main" id="{7FB54917-2D38-4854-BEAA-42A3A60F0B23}"/>
            </a:ext>
          </a:extLst>
        </xdr:cNvPr>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9" name="【公営住宅】&#10;有形固定資産減価償却率最小値テキスト">
          <a:extLst>
            <a:ext uri="{FF2B5EF4-FFF2-40B4-BE49-F238E27FC236}">
              <a16:creationId xmlns:a16="http://schemas.microsoft.com/office/drawing/2014/main" id="{1E5D0DB1-BD9F-495F-ADA4-69427C73301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0" name="直線コネクタ 279">
          <a:extLst>
            <a:ext uri="{FF2B5EF4-FFF2-40B4-BE49-F238E27FC236}">
              <a16:creationId xmlns:a16="http://schemas.microsoft.com/office/drawing/2014/main" id="{C03723C7-56FC-49CB-A44A-601D4D709FC7}"/>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81" name="【公営住宅】&#10;有形固定資産減価償却率最大値テキスト">
          <a:extLst>
            <a:ext uri="{FF2B5EF4-FFF2-40B4-BE49-F238E27FC236}">
              <a16:creationId xmlns:a16="http://schemas.microsoft.com/office/drawing/2014/main" id="{FE3EB843-6657-45DB-A470-529F93AA0F6D}"/>
            </a:ext>
          </a:extLst>
        </xdr:cNvPr>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82" name="直線コネクタ 281">
          <a:extLst>
            <a:ext uri="{FF2B5EF4-FFF2-40B4-BE49-F238E27FC236}">
              <a16:creationId xmlns:a16="http://schemas.microsoft.com/office/drawing/2014/main" id="{6F1FEDEC-49D6-4314-8292-62128152A26D}"/>
            </a:ext>
          </a:extLst>
        </xdr:cNvPr>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34307</xdr:rowOff>
    </xdr:from>
    <xdr:ext cx="405111" cy="259045"/>
    <xdr:sp macro="" textlink="">
      <xdr:nvSpPr>
        <xdr:cNvPr id="283" name="【公営住宅】&#10;有形固定資産減価償却率平均値テキスト">
          <a:extLst>
            <a:ext uri="{FF2B5EF4-FFF2-40B4-BE49-F238E27FC236}">
              <a16:creationId xmlns:a16="http://schemas.microsoft.com/office/drawing/2014/main" id="{8CB9DCDB-88B7-4093-9863-CC6B85492259}"/>
            </a:ext>
          </a:extLst>
        </xdr:cNvPr>
        <xdr:cNvSpPr txBox="1"/>
      </xdr:nvSpPr>
      <xdr:spPr>
        <a:xfrm>
          <a:off x="4673600" y="1426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84" name="フローチャート: 判断 283">
          <a:extLst>
            <a:ext uri="{FF2B5EF4-FFF2-40B4-BE49-F238E27FC236}">
              <a16:creationId xmlns:a16="http://schemas.microsoft.com/office/drawing/2014/main" id="{28941106-5B87-4599-BA2F-21E6563CFD7B}"/>
            </a:ext>
          </a:extLst>
        </xdr:cNvPr>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85" name="フローチャート: 判断 284">
          <a:extLst>
            <a:ext uri="{FF2B5EF4-FFF2-40B4-BE49-F238E27FC236}">
              <a16:creationId xmlns:a16="http://schemas.microsoft.com/office/drawing/2014/main" id="{AAD1E0B4-25E2-4099-95E3-DEB432EEE876}"/>
            </a:ext>
          </a:extLst>
        </xdr:cNvPr>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86" name="フローチャート: 判断 285">
          <a:extLst>
            <a:ext uri="{FF2B5EF4-FFF2-40B4-BE49-F238E27FC236}">
              <a16:creationId xmlns:a16="http://schemas.microsoft.com/office/drawing/2014/main" id="{70E38E8D-6269-411B-A574-65F8BF4474A6}"/>
            </a:ext>
          </a:extLst>
        </xdr:cNvPr>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87" name="フローチャート: 判断 286">
          <a:extLst>
            <a:ext uri="{FF2B5EF4-FFF2-40B4-BE49-F238E27FC236}">
              <a16:creationId xmlns:a16="http://schemas.microsoft.com/office/drawing/2014/main" id="{68F3637E-083A-44C7-A25B-2F6A9B8C640C}"/>
            </a:ext>
          </a:extLst>
        </xdr:cNvPr>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288" name="フローチャート: 判断 287">
          <a:extLst>
            <a:ext uri="{FF2B5EF4-FFF2-40B4-BE49-F238E27FC236}">
              <a16:creationId xmlns:a16="http://schemas.microsoft.com/office/drawing/2014/main" id="{ED7B7540-BC98-457F-BB7E-E2F9532831E3}"/>
            </a:ext>
          </a:extLst>
        </xdr:cNvPr>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51A0DE58-9BA2-4501-AF16-78A06026DBB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BAE589FF-2BED-435C-909F-A1FB5DF497E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338AD34E-E297-4E19-BB88-EDEDE2FB4FD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8AC3A365-5320-495E-81D4-805F5A4D28C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3D5018F0-1930-4AB5-9C00-7C210BCA8C6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155484</xdr:rowOff>
    </xdr:from>
    <xdr:to>
      <xdr:col>20</xdr:col>
      <xdr:colOff>38100</xdr:colOff>
      <xdr:row>83</xdr:row>
      <xdr:rowOff>85634</xdr:rowOff>
    </xdr:to>
    <xdr:sp macro="" textlink="">
      <xdr:nvSpPr>
        <xdr:cNvPr id="294" name="楕円 293">
          <a:extLst>
            <a:ext uri="{FF2B5EF4-FFF2-40B4-BE49-F238E27FC236}">
              <a16:creationId xmlns:a16="http://schemas.microsoft.com/office/drawing/2014/main" id="{F3E8D82F-03AC-46FC-910B-342D689DCB71}"/>
            </a:ext>
          </a:extLst>
        </xdr:cNvPr>
        <xdr:cNvSpPr/>
      </xdr:nvSpPr>
      <xdr:spPr>
        <a:xfrm>
          <a:off x="3746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5" name="楕円 294">
          <a:extLst>
            <a:ext uri="{FF2B5EF4-FFF2-40B4-BE49-F238E27FC236}">
              <a16:creationId xmlns:a16="http://schemas.microsoft.com/office/drawing/2014/main" id="{6E07AC7B-C967-482B-A53A-0A37EBFD66EA}"/>
            </a:ext>
          </a:extLst>
        </xdr:cNvPr>
        <xdr:cNvSpPr/>
      </xdr:nvSpPr>
      <xdr:spPr>
        <a:xfrm>
          <a:off x="2857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34834</xdr:rowOff>
    </xdr:from>
    <xdr:to>
      <xdr:col>19</xdr:col>
      <xdr:colOff>177800</xdr:colOff>
      <xdr:row>83</xdr:row>
      <xdr:rowOff>51163</xdr:rowOff>
    </xdr:to>
    <xdr:cxnSp macro="">
      <xdr:nvCxnSpPr>
        <xdr:cNvPr id="296" name="直線コネクタ 295">
          <a:extLst>
            <a:ext uri="{FF2B5EF4-FFF2-40B4-BE49-F238E27FC236}">
              <a16:creationId xmlns:a16="http://schemas.microsoft.com/office/drawing/2014/main" id="{C348B130-4117-4195-8EFE-A8AB670AD0F0}"/>
            </a:ext>
          </a:extLst>
        </xdr:cNvPr>
        <xdr:cNvCxnSpPr/>
      </xdr:nvCxnSpPr>
      <xdr:spPr>
        <a:xfrm flipV="1">
          <a:off x="2908300" y="142651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7" name="楕円 296">
          <a:extLst>
            <a:ext uri="{FF2B5EF4-FFF2-40B4-BE49-F238E27FC236}">
              <a16:creationId xmlns:a16="http://schemas.microsoft.com/office/drawing/2014/main" id="{5F9855BB-500C-416A-B55C-1EBD91F04CC8}"/>
            </a:ext>
          </a:extLst>
        </xdr:cNvPr>
        <xdr:cNvSpPr/>
      </xdr:nvSpPr>
      <xdr:spPr>
        <a:xfrm>
          <a:off x="1968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51163</xdr:rowOff>
    </xdr:from>
    <xdr:to>
      <xdr:col>15</xdr:col>
      <xdr:colOff>50800</xdr:colOff>
      <xdr:row>83</xdr:row>
      <xdr:rowOff>100149</xdr:rowOff>
    </xdr:to>
    <xdr:cxnSp macro="">
      <xdr:nvCxnSpPr>
        <xdr:cNvPr id="298" name="直線コネクタ 297">
          <a:extLst>
            <a:ext uri="{FF2B5EF4-FFF2-40B4-BE49-F238E27FC236}">
              <a16:creationId xmlns:a16="http://schemas.microsoft.com/office/drawing/2014/main" id="{5A254013-01A2-40CA-B2C7-BD36F0377B8A}"/>
            </a:ext>
          </a:extLst>
        </xdr:cNvPr>
        <xdr:cNvCxnSpPr/>
      </xdr:nvCxnSpPr>
      <xdr:spPr>
        <a:xfrm flipV="1">
          <a:off x="2019300" y="1428151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126093</xdr:rowOff>
    </xdr:from>
    <xdr:to>
      <xdr:col>6</xdr:col>
      <xdr:colOff>38100</xdr:colOff>
      <xdr:row>84</xdr:row>
      <xdr:rowOff>56243</xdr:rowOff>
    </xdr:to>
    <xdr:sp macro="" textlink="">
      <xdr:nvSpPr>
        <xdr:cNvPr id="299" name="楕円 298">
          <a:extLst>
            <a:ext uri="{FF2B5EF4-FFF2-40B4-BE49-F238E27FC236}">
              <a16:creationId xmlns:a16="http://schemas.microsoft.com/office/drawing/2014/main" id="{1C67852C-CFF5-4257-9963-0256E46712A0}"/>
            </a:ext>
          </a:extLst>
        </xdr:cNvPr>
        <xdr:cNvSpPr/>
      </xdr:nvSpPr>
      <xdr:spPr>
        <a:xfrm>
          <a:off x="1079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100149</xdr:rowOff>
    </xdr:from>
    <xdr:to>
      <xdr:col>10</xdr:col>
      <xdr:colOff>114300</xdr:colOff>
      <xdr:row>84</xdr:row>
      <xdr:rowOff>5443</xdr:rowOff>
    </xdr:to>
    <xdr:cxnSp macro="">
      <xdr:nvCxnSpPr>
        <xdr:cNvPr id="300" name="直線コネクタ 299">
          <a:extLst>
            <a:ext uri="{FF2B5EF4-FFF2-40B4-BE49-F238E27FC236}">
              <a16:creationId xmlns:a16="http://schemas.microsoft.com/office/drawing/2014/main" id="{B0B81E7A-6344-4F15-A13B-A1000856914D}"/>
            </a:ext>
          </a:extLst>
        </xdr:cNvPr>
        <xdr:cNvCxnSpPr/>
      </xdr:nvCxnSpPr>
      <xdr:spPr>
        <a:xfrm flipV="1">
          <a:off x="1130300" y="14330499"/>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145341</xdr:rowOff>
    </xdr:from>
    <xdr:ext cx="405111" cy="259045"/>
    <xdr:sp macro="" textlink="">
      <xdr:nvSpPr>
        <xdr:cNvPr id="301" name="n_1aveValue【公営住宅】&#10;有形固定資産減価償却率">
          <a:extLst>
            <a:ext uri="{FF2B5EF4-FFF2-40B4-BE49-F238E27FC236}">
              <a16:creationId xmlns:a16="http://schemas.microsoft.com/office/drawing/2014/main" id="{F6EA0C44-4D4E-463E-8BEA-A9754008B70C}"/>
            </a:ext>
          </a:extLst>
        </xdr:cNvPr>
        <xdr:cNvSpPr txBox="1"/>
      </xdr:nvSpPr>
      <xdr:spPr>
        <a:xfrm>
          <a:off x="35820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302" name="n_2aveValue【公営住宅】&#10;有形固定資産減価償却率">
          <a:extLst>
            <a:ext uri="{FF2B5EF4-FFF2-40B4-BE49-F238E27FC236}">
              <a16:creationId xmlns:a16="http://schemas.microsoft.com/office/drawing/2014/main" id="{FE1BEAB8-07C3-429D-B3B5-A38DCCCD7BF7}"/>
            </a:ext>
          </a:extLst>
        </xdr:cNvPr>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147882</xdr:rowOff>
    </xdr:from>
    <xdr:ext cx="405111" cy="259045"/>
    <xdr:sp macro="" textlink="">
      <xdr:nvSpPr>
        <xdr:cNvPr id="303" name="n_3aveValue【公営住宅】&#10;有形固定資産減価償却率">
          <a:extLst>
            <a:ext uri="{FF2B5EF4-FFF2-40B4-BE49-F238E27FC236}">
              <a16:creationId xmlns:a16="http://schemas.microsoft.com/office/drawing/2014/main" id="{E585D075-AEF8-4923-A228-1E75F1C77AF3}"/>
            </a:ext>
          </a:extLst>
        </xdr:cNvPr>
        <xdr:cNvSpPr txBox="1"/>
      </xdr:nvSpPr>
      <xdr:spPr>
        <a:xfrm>
          <a:off x="1816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141350</xdr:rowOff>
    </xdr:from>
    <xdr:ext cx="405111" cy="259045"/>
    <xdr:sp macro="" textlink="">
      <xdr:nvSpPr>
        <xdr:cNvPr id="304" name="n_4aveValue【公営住宅】&#10;有形固定資産減価償却率">
          <a:extLst>
            <a:ext uri="{FF2B5EF4-FFF2-40B4-BE49-F238E27FC236}">
              <a16:creationId xmlns:a16="http://schemas.microsoft.com/office/drawing/2014/main" id="{08F48923-DED7-490D-9451-80252B17B8C5}"/>
            </a:ext>
          </a:extLst>
        </xdr:cNvPr>
        <xdr:cNvSpPr txBox="1"/>
      </xdr:nvSpPr>
      <xdr:spPr>
        <a:xfrm>
          <a:off x="927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102161</xdr:rowOff>
    </xdr:from>
    <xdr:ext cx="405111" cy="259045"/>
    <xdr:sp macro="" textlink="">
      <xdr:nvSpPr>
        <xdr:cNvPr id="305" name="n_1mainValue【公営住宅】&#10;有形固定資産減価償却率">
          <a:extLst>
            <a:ext uri="{FF2B5EF4-FFF2-40B4-BE49-F238E27FC236}">
              <a16:creationId xmlns:a16="http://schemas.microsoft.com/office/drawing/2014/main" id="{A8528CC9-D03F-4173-904B-799D1BF5E016}"/>
            </a:ext>
          </a:extLst>
        </xdr:cNvPr>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118490</xdr:rowOff>
    </xdr:from>
    <xdr:ext cx="405111" cy="259045"/>
    <xdr:sp macro="" textlink="">
      <xdr:nvSpPr>
        <xdr:cNvPr id="306" name="n_2mainValue【公営住宅】&#10;有形固定資産減価償却率">
          <a:extLst>
            <a:ext uri="{FF2B5EF4-FFF2-40B4-BE49-F238E27FC236}">
              <a16:creationId xmlns:a16="http://schemas.microsoft.com/office/drawing/2014/main" id="{5A0E37BD-1FD0-450E-ADDF-849220F83D13}"/>
            </a:ext>
          </a:extLst>
        </xdr:cNvPr>
        <xdr:cNvSpPr txBox="1"/>
      </xdr:nvSpPr>
      <xdr:spPr>
        <a:xfrm>
          <a:off x="2705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307" name="n_3mainValue【公営住宅】&#10;有形固定資産減価償却率">
          <a:extLst>
            <a:ext uri="{FF2B5EF4-FFF2-40B4-BE49-F238E27FC236}">
              <a16:creationId xmlns:a16="http://schemas.microsoft.com/office/drawing/2014/main" id="{9352D668-6667-4BA8-8307-68E13FA8F4DA}"/>
            </a:ext>
          </a:extLst>
        </xdr:cNvPr>
        <xdr:cNvSpPr txBox="1"/>
      </xdr:nvSpPr>
      <xdr:spPr>
        <a:xfrm>
          <a:off x="1816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47370</xdr:rowOff>
    </xdr:from>
    <xdr:ext cx="405111" cy="259045"/>
    <xdr:sp macro="" textlink="">
      <xdr:nvSpPr>
        <xdr:cNvPr id="308" name="n_4mainValue【公営住宅】&#10;有形固定資産減価償却率">
          <a:extLst>
            <a:ext uri="{FF2B5EF4-FFF2-40B4-BE49-F238E27FC236}">
              <a16:creationId xmlns:a16="http://schemas.microsoft.com/office/drawing/2014/main" id="{3C605AD3-982F-49CA-8E1D-C9505370DD8C}"/>
            </a:ext>
          </a:extLst>
        </xdr:cNvPr>
        <xdr:cNvSpPr txBox="1"/>
      </xdr:nvSpPr>
      <xdr:spPr>
        <a:xfrm>
          <a:off x="9277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3FFE1960-F680-41D4-B18E-4B58272FBC4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B552D11E-2175-49B6-9C72-86C4B9672E9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0235C11D-BBB0-47D7-A54A-E700CE09E0A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59872426-D4E1-4C2A-A4CF-F575C4DE526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2DD520E3-4926-4A61-B208-2289657DCA2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EA602379-DDEE-4459-BDF1-31193690F94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6AC9AA9A-A3AD-481C-A121-B95D6397520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FF0BBB14-9314-45C2-B1F4-DA3367DACBF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181BDFFC-EE13-4944-995F-617512363E0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403E55E6-8CB6-43A4-BDCF-EEA545B8A22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EC322612-E4D3-424B-8E8D-3B15E6C66CA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0B31632A-A883-48BE-9003-AE9E0A996B9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0AB49CD1-1EA7-485C-8177-FFE4937BEDC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4F937DBB-2D7B-4466-B67E-52E4EA0A107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B15EC87A-6E09-4D9A-8C42-F70CDF0D6AB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4" name="テキスト ボックス 323">
          <a:extLst>
            <a:ext uri="{FF2B5EF4-FFF2-40B4-BE49-F238E27FC236}">
              <a16:creationId xmlns:a16="http://schemas.microsoft.com/office/drawing/2014/main" id="{42A43570-399E-4A87-A50B-279B0D70927C}"/>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487D43DA-1190-431C-8BD7-ED1341059E8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6" name="テキスト ボックス 325">
          <a:extLst>
            <a:ext uri="{FF2B5EF4-FFF2-40B4-BE49-F238E27FC236}">
              <a16:creationId xmlns:a16="http://schemas.microsoft.com/office/drawing/2014/main" id="{E76F2689-66A5-4284-919E-67471E01674C}"/>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D1C0A4E5-99CE-4796-864E-CE3A9962FB7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8" name="テキスト ボックス 327">
          <a:extLst>
            <a:ext uri="{FF2B5EF4-FFF2-40B4-BE49-F238E27FC236}">
              <a16:creationId xmlns:a16="http://schemas.microsoft.com/office/drawing/2014/main" id="{D7EC8B3E-E367-497D-B46E-E35BFBB215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09C81A61-8BD5-42DC-A98A-D5BC73ABCA6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0" name="テキスト ボックス 329">
          <a:extLst>
            <a:ext uri="{FF2B5EF4-FFF2-40B4-BE49-F238E27FC236}">
              <a16:creationId xmlns:a16="http://schemas.microsoft.com/office/drawing/2014/main" id="{29E867E2-BC4D-4D3F-B16A-E996207B595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AD770A45-2D12-4799-A48A-C15F67A6C91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32" name="直線コネクタ 331">
          <a:extLst>
            <a:ext uri="{FF2B5EF4-FFF2-40B4-BE49-F238E27FC236}">
              <a16:creationId xmlns:a16="http://schemas.microsoft.com/office/drawing/2014/main" id="{2AB5CD5C-D717-4DAE-85D8-2BB4D0958EF2}"/>
            </a:ext>
          </a:extLst>
        </xdr:cNvPr>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33" name="【公営住宅】&#10;一人当たり面積最小値テキスト">
          <a:extLst>
            <a:ext uri="{FF2B5EF4-FFF2-40B4-BE49-F238E27FC236}">
              <a16:creationId xmlns:a16="http://schemas.microsoft.com/office/drawing/2014/main" id="{1180EDF8-FF13-48C9-B79A-0A250CCECC54}"/>
            </a:ext>
          </a:extLst>
        </xdr:cNvPr>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34" name="直線コネクタ 333">
          <a:extLst>
            <a:ext uri="{FF2B5EF4-FFF2-40B4-BE49-F238E27FC236}">
              <a16:creationId xmlns:a16="http://schemas.microsoft.com/office/drawing/2014/main" id="{216D3D1D-5D55-4177-97D4-38A20BA003EA}"/>
            </a:ext>
          </a:extLst>
        </xdr:cNvPr>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35" name="【公営住宅】&#10;一人当たり面積最大値テキスト">
          <a:extLst>
            <a:ext uri="{FF2B5EF4-FFF2-40B4-BE49-F238E27FC236}">
              <a16:creationId xmlns:a16="http://schemas.microsoft.com/office/drawing/2014/main" id="{0CB3D6BD-4798-444B-8524-180ED2599372}"/>
            </a:ext>
          </a:extLst>
        </xdr:cNvPr>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36" name="直線コネクタ 335">
          <a:extLst>
            <a:ext uri="{FF2B5EF4-FFF2-40B4-BE49-F238E27FC236}">
              <a16:creationId xmlns:a16="http://schemas.microsoft.com/office/drawing/2014/main" id="{2D6C86BC-84A1-4C27-BA06-D532E057F557}"/>
            </a:ext>
          </a:extLst>
        </xdr:cNvPr>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1085</xdr:rowOff>
    </xdr:from>
    <xdr:ext cx="469744" cy="259045"/>
    <xdr:sp macro="" textlink="">
      <xdr:nvSpPr>
        <xdr:cNvPr id="337" name="【公営住宅】&#10;一人当たり面積平均値テキスト">
          <a:extLst>
            <a:ext uri="{FF2B5EF4-FFF2-40B4-BE49-F238E27FC236}">
              <a16:creationId xmlns:a16="http://schemas.microsoft.com/office/drawing/2014/main" id="{6C7B6A97-2352-4C11-A870-F105E47F2E1F}"/>
            </a:ext>
          </a:extLst>
        </xdr:cNvPr>
        <xdr:cNvSpPr txBox="1"/>
      </xdr:nvSpPr>
      <xdr:spPr>
        <a:xfrm>
          <a:off x="10515600" y="14574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38" name="フローチャート: 判断 337">
          <a:extLst>
            <a:ext uri="{FF2B5EF4-FFF2-40B4-BE49-F238E27FC236}">
              <a16:creationId xmlns:a16="http://schemas.microsoft.com/office/drawing/2014/main" id="{84FAA9A1-5670-432A-A84F-4D5FF6B5CFB7}"/>
            </a:ext>
          </a:extLst>
        </xdr:cNvPr>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39" name="フローチャート: 判断 338">
          <a:extLst>
            <a:ext uri="{FF2B5EF4-FFF2-40B4-BE49-F238E27FC236}">
              <a16:creationId xmlns:a16="http://schemas.microsoft.com/office/drawing/2014/main" id="{B73192C2-CF0F-4908-8554-D3F6F78DA433}"/>
            </a:ext>
          </a:extLst>
        </xdr:cNvPr>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40" name="フローチャート: 判断 339">
          <a:extLst>
            <a:ext uri="{FF2B5EF4-FFF2-40B4-BE49-F238E27FC236}">
              <a16:creationId xmlns:a16="http://schemas.microsoft.com/office/drawing/2014/main" id="{164DB3B1-721A-4923-8367-AE0931102B1A}"/>
            </a:ext>
          </a:extLst>
        </xdr:cNvPr>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41" name="フローチャート: 判断 340">
          <a:extLst>
            <a:ext uri="{FF2B5EF4-FFF2-40B4-BE49-F238E27FC236}">
              <a16:creationId xmlns:a16="http://schemas.microsoft.com/office/drawing/2014/main" id="{F7CF2D97-36AD-4EBA-A064-89AFE624403F}"/>
            </a:ext>
          </a:extLst>
        </xdr:cNvPr>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42" name="フローチャート: 判断 341">
          <a:extLst>
            <a:ext uri="{FF2B5EF4-FFF2-40B4-BE49-F238E27FC236}">
              <a16:creationId xmlns:a16="http://schemas.microsoft.com/office/drawing/2014/main" id="{7A02118F-BD7E-4C0C-AD4D-8D753FA2948B}"/>
            </a:ext>
          </a:extLst>
        </xdr:cNvPr>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4E7C97FE-9ACD-4E81-8E3C-EB006CA9466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D1F24BFC-7762-463E-AB16-D5579F1CDD1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E5DE5472-D5C0-4DC0-905A-6B4241B1651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887E1539-CBCA-47E3-8255-D2775C2FE80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3676B220-4A6F-4686-9677-21476C4CFEE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104342</xdr:rowOff>
    </xdr:from>
    <xdr:to>
      <xdr:col>50</xdr:col>
      <xdr:colOff>165100</xdr:colOff>
      <xdr:row>85</xdr:row>
      <xdr:rowOff>34492</xdr:rowOff>
    </xdr:to>
    <xdr:sp macro="" textlink="">
      <xdr:nvSpPr>
        <xdr:cNvPr id="348" name="楕円 347">
          <a:extLst>
            <a:ext uri="{FF2B5EF4-FFF2-40B4-BE49-F238E27FC236}">
              <a16:creationId xmlns:a16="http://schemas.microsoft.com/office/drawing/2014/main" id="{5DB3A264-20F2-4787-A0D5-C3C87E6691E8}"/>
            </a:ext>
          </a:extLst>
        </xdr:cNvPr>
        <xdr:cNvSpPr/>
      </xdr:nvSpPr>
      <xdr:spPr>
        <a:xfrm>
          <a:off x="9588500" y="1450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113182</xdr:rowOff>
    </xdr:from>
    <xdr:to>
      <xdr:col>46</xdr:col>
      <xdr:colOff>38100</xdr:colOff>
      <xdr:row>85</xdr:row>
      <xdr:rowOff>43332</xdr:rowOff>
    </xdr:to>
    <xdr:sp macro="" textlink="">
      <xdr:nvSpPr>
        <xdr:cNvPr id="349" name="楕円 348">
          <a:extLst>
            <a:ext uri="{FF2B5EF4-FFF2-40B4-BE49-F238E27FC236}">
              <a16:creationId xmlns:a16="http://schemas.microsoft.com/office/drawing/2014/main" id="{7C8D8423-CF69-4F01-8DDB-A449B926BE39}"/>
            </a:ext>
          </a:extLst>
        </xdr:cNvPr>
        <xdr:cNvSpPr/>
      </xdr:nvSpPr>
      <xdr:spPr>
        <a:xfrm>
          <a:off x="8699500" y="145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155142</xdr:rowOff>
    </xdr:from>
    <xdr:to>
      <xdr:col>50</xdr:col>
      <xdr:colOff>114300</xdr:colOff>
      <xdr:row>84</xdr:row>
      <xdr:rowOff>163982</xdr:rowOff>
    </xdr:to>
    <xdr:cxnSp macro="">
      <xdr:nvCxnSpPr>
        <xdr:cNvPr id="350" name="直線コネクタ 349">
          <a:extLst>
            <a:ext uri="{FF2B5EF4-FFF2-40B4-BE49-F238E27FC236}">
              <a16:creationId xmlns:a16="http://schemas.microsoft.com/office/drawing/2014/main" id="{82F24924-9332-41C0-B358-9EB5651A3BBC}"/>
            </a:ext>
          </a:extLst>
        </xdr:cNvPr>
        <xdr:cNvCxnSpPr/>
      </xdr:nvCxnSpPr>
      <xdr:spPr>
        <a:xfrm flipV="1">
          <a:off x="8750300" y="14556942"/>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110820</xdr:rowOff>
    </xdr:from>
    <xdr:to>
      <xdr:col>41</xdr:col>
      <xdr:colOff>101600</xdr:colOff>
      <xdr:row>85</xdr:row>
      <xdr:rowOff>40970</xdr:rowOff>
    </xdr:to>
    <xdr:sp macro="" textlink="">
      <xdr:nvSpPr>
        <xdr:cNvPr id="351" name="楕円 350">
          <a:extLst>
            <a:ext uri="{FF2B5EF4-FFF2-40B4-BE49-F238E27FC236}">
              <a16:creationId xmlns:a16="http://schemas.microsoft.com/office/drawing/2014/main" id="{38043E50-8070-47B1-B9EA-765DFB5C27C9}"/>
            </a:ext>
          </a:extLst>
        </xdr:cNvPr>
        <xdr:cNvSpPr/>
      </xdr:nvSpPr>
      <xdr:spPr>
        <a:xfrm>
          <a:off x="7810500" y="1451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161620</xdr:rowOff>
    </xdr:from>
    <xdr:to>
      <xdr:col>45</xdr:col>
      <xdr:colOff>177800</xdr:colOff>
      <xdr:row>84</xdr:row>
      <xdr:rowOff>163982</xdr:rowOff>
    </xdr:to>
    <xdr:cxnSp macro="">
      <xdr:nvCxnSpPr>
        <xdr:cNvPr id="352" name="直線コネクタ 351">
          <a:extLst>
            <a:ext uri="{FF2B5EF4-FFF2-40B4-BE49-F238E27FC236}">
              <a16:creationId xmlns:a16="http://schemas.microsoft.com/office/drawing/2014/main" id="{4796F428-6EB3-4C82-8935-5D5FFB48CE41}"/>
            </a:ext>
          </a:extLst>
        </xdr:cNvPr>
        <xdr:cNvCxnSpPr/>
      </xdr:nvCxnSpPr>
      <xdr:spPr>
        <a:xfrm>
          <a:off x="7861300" y="14563420"/>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122555</xdr:rowOff>
    </xdr:from>
    <xdr:to>
      <xdr:col>36</xdr:col>
      <xdr:colOff>165100</xdr:colOff>
      <xdr:row>85</xdr:row>
      <xdr:rowOff>52705</xdr:rowOff>
    </xdr:to>
    <xdr:sp macro="" textlink="">
      <xdr:nvSpPr>
        <xdr:cNvPr id="353" name="楕円 352">
          <a:extLst>
            <a:ext uri="{FF2B5EF4-FFF2-40B4-BE49-F238E27FC236}">
              <a16:creationId xmlns:a16="http://schemas.microsoft.com/office/drawing/2014/main" id="{30041683-4A80-4F1F-B50A-AD9D755EF4C2}"/>
            </a:ext>
          </a:extLst>
        </xdr:cNvPr>
        <xdr:cNvSpPr/>
      </xdr:nvSpPr>
      <xdr:spPr>
        <a:xfrm>
          <a:off x="6921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161620</xdr:rowOff>
    </xdr:from>
    <xdr:to>
      <xdr:col>41</xdr:col>
      <xdr:colOff>50800</xdr:colOff>
      <xdr:row>85</xdr:row>
      <xdr:rowOff>1905</xdr:rowOff>
    </xdr:to>
    <xdr:cxnSp macro="">
      <xdr:nvCxnSpPr>
        <xdr:cNvPr id="354" name="直線コネクタ 353">
          <a:extLst>
            <a:ext uri="{FF2B5EF4-FFF2-40B4-BE49-F238E27FC236}">
              <a16:creationId xmlns:a16="http://schemas.microsoft.com/office/drawing/2014/main" id="{3CB70FF6-1E82-4B32-B9AB-4807937E9BB5}"/>
            </a:ext>
          </a:extLst>
        </xdr:cNvPr>
        <xdr:cNvCxnSpPr/>
      </xdr:nvCxnSpPr>
      <xdr:spPr>
        <a:xfrm flipV="1">
          <a:off x="6972300" y="14563420"/>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107154</xdr:rowOff>
    </xdr:from>
    <xdr:ext cx="469744" cy="259045"/>
    <xdr:sp macro="" textlink="">
      <xdr:nvSpPr>
        <xdr:cNvPr id="355" name="n_1aveValue【公営住宅】&#10;一人当たり面積">
          <a:extLst>
            <a:ext uri="{FF2B5EF4-FFF2-40B4-BE49-F238E27FC236}">
              <a16:creationId xmlns:a16="http://schemas.microsoft.com/office/drawing/2014/main" id="{FB097D16-8B8D-47A2-AE60-8AF330D80243}"/>
            </a:ext>
          </a:extLst>
        </xdr:cNvPr>
        <xdr:cNvSpPr txBox="1"/>
      </xdr:nvSpPr>
      <xdr:spPr>
        <a:xfrm>
          <a:off x="93917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102430</xdr:rowOff>
    </xdr:from>
    <xdr:ext cx="469744" cy="259045"/>
    <xdr:sp macro="" textlink="">
      <xdr:nvSpPr>
        <xdr:cNvPr id="356" name="n_2aveValue【公営住宅】&#10;一人当たり面積">
          <a:extLst>
            <a:ext uri="{FF2B5EF4-FFF2-40B4-BE49-F238E27FC236}">
              <a16:creationId xmlns:a16="http://schemas.microsoft.com/office/drawing/2014/main" id="{F00E5ECB-22E0-4D64-9CDC-F2312E803BE9}"/>
            </a:ext>
          </a:extLst>
        </xdr:cNvPr>
        <xdr:cNvSpPr txBox="1"/>
      </xdr:nvSpPr>
      <xdr:spPr>
        <a:xfrm>
          <a:off x="8515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116603</xdr:rowOff>
    </xdr:from>
    <xdr:ext cx="469744" cy="259045"/>
    <xdr:sp macro="" textlink="">
      <xdr:nvSpPr>
        <xdr:cNvPr id="357" name="n_3aveValue【公営住宅】&#10;一人当たり面積">
          <a:extLst>
            <a:ext uri="{FF2B5EF4-FFF2-40B4-BE49-F238E27FC236}">
              <a16:creationId xmlns:a16="http://schemas.microsoft.com/office/drawing/2014/main" id="{C27A1CBD-3F19-4167-9D4B-7D6DA0D03C75}"/>
            </a:ext>
          </a:extLst>
        </xdr:cNvPr>
        <xdr:cNvSpPr txBox="1"/>
      </xdr:nvSpPr>
      <xdr:spPr>
        <a:xfrm>
          <a:off x="7626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140149</xdr:rowOff>
    </xdr:from>
    <xdr:ext cx="469744" cy="259045"/>
    <xdr:sp macro="" textlink="">
      <xdr:nvSpPr>
        <xdr:cNvPr id="358" name="n_4aveValue【公営住宅】&#10;一人当たり面積">
          <a:extLst>
            <a:ext uri="{FF2B5EF4-FFF2-40B4-BE49-F238E27FC236}">
              <a16:creationId xmlns:a16="http://schemas.microsoft.com/office/drawing/2014/main" id="{A71241ED-70E4-450E-AFB7-D0B34530B227}"/>
            </a:ext>
          </a:extLst>
        </xdr:cNvPr>
        <xdr:cNvSpPr txBox="1"/>
      </xdr:nvSpPr>
      <xdr:spPr>
        <a:xfrm>
          <a:off x="6737427" y="1471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51019</xdr:rowOff>
    </xdr:from>
    <xdr:ext cx="469744" cy="259045"/>
    <xdr:sp macro="" textlink="">
      <xdr:nvSpPr>
        <xdr:cNvPr id="359" name="n_1mainValue【公営住宅】&#10;一人当たり面積">
          <a:extLst>
            <a:ext uri="{FF2B5EF4-FFF2-40B4-BE49-F238E27FC236}">
              <a16:creationId xmlns:a16="http://schemas.microsoft.com/office/drawing/2014/main" id="{7950A219-6147-4C9B-A061-6D6815D8DBBD}"/>
            </a:ext>
          </a:extLst>
        </xdr:cNvPr>
        <xdr:cNvSpPr txBox="1"/>
      </xdr:nvSpPr>
      <xdr:spPr>
        <a:xfrm>
          <a:off x="9391727" y="1428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59859</xdr:rowOff>
    </xdr:from>
    <xdr:ext cx="469744" cy="259045"/>
    <xdr:sp macro="" textlink="">
      <xdr:nvSpPr>
        <xdr:cNvPr id="360" name="n_2mainValue【公営住宅】&#10;一人当たり面積">
          <a:extLst>
            <a:ext uri="{FF2B5EF4-FFF2-40B4-BE49-F238E27FC236}">
              <a16:creationId xmlns:a16="http://schemas.microsoft.com/office/drawing/2014/main" id="{4A88F33F-CF07-4553-8AB3-31BBF5EA76CF}"/>
            </a:ext>
          </a:extLst>
        </xdr:cNvPr>
        <xdr:cNvSpPr txBox="1"/>
      </xdr:nvSpPr>
      <xdr:spPr>
        <a:xfrm>
          <a:off x="8515427" y="142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57497</xdr:rowOff>
    </xdr:from>
    <xdr:ext cx="469744" cy="259045"/>
    <xdr:sp macro="" textlink="">
      <xdr:nvSpPr>
        <xdr:cNvPr id="361" name="n_3mainValue【公営住宅】&#10;一人当たり面積">
          <a:extLst>
            <a:ext uri="{FF2B5EF4-FFF2-40B4-BE49-F238E27FC236}">
              <a16:creationId xmlns:a16="http://schemas.microsoft.com/office/drawing/2014/main" id="{01D6E3D8-D43C-4355-8C74-6FEE6FE98F68}"/>
            </a:ext>
          </a:extLst>
        </xdr:cNvPr>
        <xdr:cNvSpPr txBox="1"/>
      </xdr:nvSpPr>
      <xdr:spPr>
        <a:xfrm>
          <a:off x="7626427" y="142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69232</xdr:rowOff>
    </xdr:from>
    <xdr:ext cx="469744" cy="259045"/>
    <xdr:sp macro="" textlink="">
      <xdr:nvSpPr>
        <xdr:cNvPr id="362" name="n_4mainValue【公営住宅】&#10;一人当たり面積">
          <a:extLst>
            <a:ext uri="{FF2B5EF4-FFF2-40B4-BE49-F238E27FC236}">
              <a16:creationId xmlns:a16="http://schemas.microsoft.com/office/drawing/2014/main" id="{8823D1D0-E963-4694-ACFA-25F84C8CF38D}"/>
            </a:ext>
          </a:extLst>
        </xdr:cNvPr>
        <xdr:cNvSpPr txBox="1"/>
      </xdr:nvSpPr>
      <xdr:spPr>
        <a:xfrm>
          <a:off x="6737427" y="1429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06B331DE-9600-4830-AF47-0DD0C126E11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a:extLst>
            <a:ext uri="{FF2B5EF4-FFF2-40B4-BE49-F238E27FC236}">
              <a16:creationId xmlns:a16="http://schemas.microsoft.com/office/drawing/2014/main" id="{46F42703-47EE-43DE-B873-8186BF612BD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a:extLst>
            <a:ext uri="{FF2B5EF4-FFF2-40B4-BE49-F238E27FC236}">
              <a16:creationId xmlns:a16="http://schemas.microsoft.com/office/drawing/2014/main" id="{B41D0B24-0190-4057-BDCF-61EF27F4C82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a:extLst>
            <a:ext uri="{FF2B5EF4-FFF2-40B4-BE49-F238E27FC236}">
              <a16:creationId xmlns:a16="http://schemas.microsoft.com/office/drawing/2014/main" id="{ADCBCF7D-DCC0-49E3-A71C-938174E1A08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a:extLst>
            <a:ext uri="{FF2B5EF4-FFF2-40B4-BE49-F238E27FC236}">
              <a16:creationId xmlns:a16="http://schemas.microsoft.com/office/drawing/2014/main" id="{EBB60E8C-DB4E-4E37-B93A-2191045463D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a:extLst>
            <a:ext uri="{FF2B5EF4-FFF2-40B4-BE49-F238E27FC236}">
              <a16:creationId xmlns:a16="http://schemas.microsoft.com/office/drawing/2014/main" id="{E04CC6F8-8E5F-4146-9BC5-7128F774BC7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a:extLst>
            <a:ext uri="{FF2B5EF4-FFF2-40B4-BE49-F238E27FC236}">
              <a16:creationId xmlns:a16="http://schemas.microsoft.com/office/drawing/2014/main" id="{C1600708-7B33-4147-8582-4CAE6AC07B9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E479102A-7714-4990-A5D3-257F2605CFC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a16="http://schemas.microsoft.com/office/drawing/2014/main" id="{882BAA52-6A6B-46FA-ABEE-52ECDD865CC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a:extLst>
            <a:ext uri="{FF2B5EF4-FFF2-40B4-BE49-F238E27FC236}">
              <a16:creationId xmlns:a16="http://schemas.microsoft.com/office/drawing/2014/main" id="{75D46A5B-98F5-4EC5-A2DE-98A95120667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a:extLst>
            <a:ext uri="{FF2B5EF4-FFF2-40B4-BE49-F238E27FC236}">
              <a16:creationId xmlns:a16="http://schemas.microsoft.com/office/drawing/2014/main" id="{9CB351D7-5F86-4AC1-9CAD-6862899E801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a:extLst>
            <a:ext uri="{FF2B5EF4-FFF2-40B4-BE49-F238E27FC236}">
              <a16:creationId xmlns:a16="http://schemas.microsoft.com/office/drawing/2014/main" id="{8F231661-D19F-4B7E-8055-8ED6ACCF5E8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a:extLst>
            <a:ext uri="{FF2B5EF4-FFF2-40B4-BE49-F238E27FC236}">
              <a16:creationId xmlns:a16="http://schemas.microsoft.com/office/drawing/2014/main" id="{6FF814F2-6EDB-4A62-B1AF-EB48EB3C402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a:extLst>
            <a:ext uri="{FF2B5EF4-FFF2-40B4-BE49-F238E27FC236}">
              <a16:creationId xmlns:a16="http://schemas.microsoft.com/office/drawing/2014/main" id="{6EE6A19B-C7BE-4497-A5C0-0D699BCDD3B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a:extLst>
            <a:ext uri="{FF2B5EF4-FFF2-40B4-BE49-F238E27FC236}">
              <a16:creationId xmlns:a16="http://schemas.microsoft.com/office/drawing/2014/main" id="{A20C2C35-3ECD-41A0-A5E8-F32F38B9D9A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a:extLst>
            <a:ext uri="{FF2B5EF4-FFF2-40B4-BE49-F238E27FC236}">
              <a16:creationId xmlns:a16="http://schemas.microsoft.com/office/drawing/2014/main" id="{15483816-46AA-49E9-BA09-98B9020DB2A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a:extLst>
            <a:ext uri="{FF2B5EF4-FFF2-40B4-BE49-F238E27FC236}">
              <a16:creationId xmlns:a16="http://schemas.microsoft.com/office/drawing/2014/main" id="{7F4C7658-FC39-4DE8-91FF-19B5DB863AC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a:extLst>
            <a:ext uri="{FF2B5EF4-FFF2-40B4-BE49-F238E27FC236}">
              <a16:creationId xmlns:a16="http://schemas.microsoft.com/office/drawing/2014/main" id="{D1BC8251-33FC-4189-B212-9A593E6D9D0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a:extLst>
            <a:ext uri="{FF2B5EF4-FFF2-40B4-BE49-F238E27FC236}">
              <a16:creationId xmlns:a16="http://schemas.microsoft.com/office/drawing/2014/main" id="{7D6AB272-DC05-4909-B5C3-CEBBD3F98D9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a:extLst>
            <a:ext uri="{FF2B5EF4-FFF2-40B4-BE49-F238E27FC236}">
              <a16:creationId xmlns:a16="http://schemas.microsoft.com/office/drawing/2014/main" id="{87BC9334-5C8A-456D-8F03-5F471A46402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a:extLst>
            <a:ext uri="{FF2B5EF4-FFF2-40B4-BE49-F238E27FC236}">
              <a16:creationId xmlns:a16="http://schemas.microsoft.com/office/drawing/2014/main" id="{DB1B4ED1-58D4-4AE5-9B2F-2AC83AF0FC6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a:extLst>
            <a:ext uri="{FF2B5EF4-FFF2-40B4-BE49-F238E27FC236}">
              <a16:creationId xmlns:a16="http://schemas.microsoft.com/office/drawing/2014/main" id="{55F0F3B6-E9E9-46DD-8C42-6F296311897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a:extLst>
            <a:ext uri="{FF2B5EF4-FFF2-40B4-BE49-F238E27FC236}">
              <a16:creationId xmlns:a16="http://schemas.microsoft.com/office/drawing/2014/main" id="{33CCB02B-B0EE-41F0-A936-CE1EDAB0624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a:extLst>
            <a:ext uri="{FF2B5EF4-FFF2-40B4-BE49-F238E27FC236}">
              <a16:creationId xmlns:a16="http://schemas.microsoft.com/office/drawing/2014/main" id="{8575A27D-F468-4B19-B317-FCEB4A57D55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a:extLst>
            <a:ext uri="{FF2B5EF4-FFF2-40B4-BE49-F238E27FC236}">
              <a16:creationId xmlns:a16="http://schemas.microsoft.com/office/drawing/2014/main" id="{199EBA2B-58A9-40C0-88EE-B4244984C77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a:extLst>
            <a:ext uri="{FF2B5EF4-FFF2-40B4-BE49-F238E27FC236}">
              <a16:creationId xmlns:a16="http://schemas.microsoft.com/office/drawing/2014/main" id="{0BDB56AB-03D7-4310-9331-99D5770E6FC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a:extLst>
            <a:ext uri="{FF2B5EF4-FFF2-40B4-BE49-F238E27FC236}">
              <a16:creationId xmlns:a16="http://schemas.microsoft.com/office/drawing/2014/main" id="{07A17975-C950-4033-9710-EC89F65648A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0" name="直線コネクタ 389">
          <a:extLst>
            <a:ext uri="{FF2B5EF4-FFF2-40B4-BE49-F238E27FC236}">
              <a16:creationId xmlns:a16="http://schemas.microsoft.com/office/drawing/2014/main" id="{3CB6F0DD-0FF4-4126-BCCF-45A0017B266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1" name="テキスト ボックス 390">
          <a:extLst>
            <a:ext uri="{FF2B5EF4-FFF2-40B4-BE49-F238E27FC236}">
              <a16:creationId xmlns:a16="http://schemas.microsoft.com/office/drawing/2014/main" id="{A90785AB-C32D-4A58-A743-43E2CAFCBAB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2" name="直線コネクタ 391">
          <a:extLst>
            <a:ext uri="{FF2B5EF4-FFF2-40B4-BE49-F238E27FC236}">
              <a16:creationId xmlns:a16="http://schemas.microsoft.com/office/drawing/2014/main" id="{E19FBAD5-2655-43E5-84F1-FB275014106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3" name="テキスト ボックス 392">
          <a:extLst>
            <a:ext uri="{FF2B5EF4-FFF2-40B4-BE49-F238E27FC236}">
              <a16:creationId xmlns:a16="http://schemas.microsoft.com/office/drawing/2014/main" id="{50104F9D-3A88-414D-804E-79B15C019D3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4" name="直線コネクタ 393">
          <a:extLst>
            <a:ext uri="{FF2B5EF4-FFF2-40B4-BE49-F238E27FC236}">
              <a16:creationId xmlns:a16="http://schemas.microsoft.com/office/drawing/2014/main" id="{DB6AE78E-65F2-405F-9090-09F0C52619E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5" name="テキスト ボックス 394">
          <a:extLst>
            <a:ext uri="{FF2B5EF4-FFF2-40B4-BE49-F238E27FC236}">
              <a16:creationId xmlns:a16="http://schemas.microsoft.com/office/drawing/2014/main" id="{3C52946D-3D7A-406F-821F-8F26FF3649A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6" name="直線コネクタ 395">
          <a:extLst>
            <a:ext uri="{FF2B5EF4-FFF2-40B4-BE49-F238E27FC236}">
              <a16:creationId xmlns:a16="http://schemas.microsoft.com/office/drawing/2014/main" id="{7CE7C21B-23F1-4166-8F7C-928C15483CF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7" name="テキスト ボックス 396">
          <a:extLst>
            <a:ext uri="{FF2B5EF4-FFF2-40B4-BE49-F238E27FC236}">
              <a16:creationId xmlns:a16="http://schemas.microsoft.com/office/drawing/2014/main" id="{9B520A1D-EB35-4B36-AAB7-CB88F42FFC4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8" name="直線コネクタ 397">
          <a:extLst>
            <a:ext uri="{FF2B5EF4-FFF2-40B4-BE49-F238E27FC236}">
              <a16:creationId xmlns:a16="http://schemas.microsoft.com/office/drawing/2014/main" id="{D045F367-DDEE-47DF-A69A-583757AE211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9" name="テキスト ボックス 398">
          <a:extLst>
            <a:ext uri="{FF2B5EF4-FFF2-40B4-BE49-F238E27FC236}">
              <a16:creationId xmlns:a16="http://schemas.microsoft.com/office/drawing/2014/main" id="{14D697ED-6889-4B7A-B7FF-39270FFBD50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0" name="直線コネクタ 399">
          <a:extLst>
            <a:ext uri="{FF2B5EF4-FFF2-40B4-BE49-F238E27FC236}">
              <a16:creationId xmlns:a16="http://schemas.microsoft.com/office/drawing/2014/main" id="{94F1AF27-5093-463C-9195-4EDD8EC4691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1" name="テキスト ボックス 400">
          <a:extLst>
            <a:ext uri="{FF2B5EF4-FFF2-40B4-BE49-F238E27FC236}">
              <a16:creationId xmlns:a16="http://schemas.microsoft.com/office/drawing/2014/main" id="{358EA958-ABFE-4D8D-AFEC-67D380320B7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a:extLst>
            <a:ext uri="{FF2B5EF4-FFF2-40B4-BE49-F238E27FC236}">
              <a16:creationId xmlns:a16="http://schemas.microsoft.com/office/drawing/2014/main" id="{2324DAB0-3879-4662-AA8B-CFE51987DBA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認定こども園・幼稚園・保育所】&#10;有形固定資産減価償却率グラフ枠">
          <a:extLst>
            <a:ext uri="{FF2B5EF4-FFF2-40B4-BE49-F238E27FC236}">
              <a16:creationId xmlns:a16="http://schemas.microsoft.com/office/drawing/2014/main" id="{391C0CE2-4F20-4BC6-8E20-4D85557D878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404" name="直線コネクタ 403">
          <a:extLst>
            <a:ext uri="{FF2B5EF4-FFF2-40B4-BE49-F238E27FC236}">
              <a16:creationId xmlns:a16="http://schemas.microsoft.com/office/drawing/2014/main" id="{D65B93DF-5448-49E3-BB25-CC8CD920E585}"/>
            </a:ext>
          </a:extLst>
        </xdr:cNvPr>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5" name="【認定こども園・幼稚園・保育所】&#10;有形固定資産減価償却率最小値テキスト">
          <a:extLst>
            <a:ext uri="{FF2B5EF4-FFF2-40B4-BE49-F238E27FC236}">
              <a16:creationId xmlns:a16="http://schemas.microsoft.com/office/drawing/2014/main" id="{238ED576-799E-4173-9B5D-DC28DFFFC58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6" name="直線コネクタ 405">
          <a:extLst>
            <a:ext uri="{FF2B5EF4-FFF2-40B4-BE49-F238E27FC236}">
              <a16:creationId xmlns:a16="http://schemas.microsoft.com/office/drawing/2014/main" id="{D571AEC4-62A4-41BF-B667-BE1B3C2E734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407" name="【認定こども園・幼稚園・保育所】&#10;有形固定資産減価償却率最大値テキスト">
          <a:extLst>
            <a:ext uri="{FF2B5EF4-FFF2-40B4-BE49-F238E27FC236}">
              <a16:creationId xmlns:a16="http://schemas.microsoft.com/office/drawing/2014/main" id="{19B320FB-BF82-4164-B8E4-0F73832BC02F}"/>
            </a:ext>
          </a:extLst>
        </xdr:cNvPr>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408" name="直線コネクタ 407">
          <a:extLst>
            <a:ext uri="{FF2B5EF4-FFF2-40B4-BE49-F238E27FC236}">
              <a16:creationId xmlns:a16="http://schemas.microsoft.com/office/drawing/2014/main" id="{8944D920-75FC-45AE-87C4-8AF3257E5664}"/>
            </a:ext>
          </a:extLst>
        </xdr:cNvPr>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28320</xdr:rowOff>
    </xdr:from>
    <xdr:ext cx="405111" cy="259045"/>
    <xdr:sp macro="" textlink="">
      <xdr:nvSpPr>
        <xdr:cNvPr id="409" name="【認定こども園・幼稚園・保育所】&#10;有形固定資産減価償却率平均値テキスト">
          <a:extLst>
            <a:ext uri="{FF2B5EF4-FFF2-40B4-BE49-F238E27FC236}">
              <a16:creationId xmlns:a16="http://schemas.microsoft.com/office/drawing/2014/main" id="{146A8FC0-C4A7-48FC-B57E-C2F17FE933E3}"/>
            </a:ext>
          </a:extLst>
        </xdr:cNvPr>
        <xdr:cNvSpPr txBox="1"/>
      </xdr:nvSpPr>
      <xdr:spPr>
        <a:xfrm>
          <a:off x="16357600" y="637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410" name="フローチャート: 判断 409">
          <a:extLst>
            <a:ext uri="{FF2B5EF4-FFF2-40B4-BE49-F238E27FC236}">
              <a16:creationId xmlns:a16="http://schemas.microsoft.com/office/drawing/2014/main" id="{A6CEA5C0-592C-4D68-9D02-63105695FF89}"/>
            </a:ext>
          </a:extLst>
        </xdr:cNvPr>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411" name="フローチャート: 判断 410">
          <a:extLst>
            <a:ext uri="{FF2B5EF4-FFF2-40B4-BE49-F238E27FC236}">
              <a16:creationId xmlns:a16="http://schemas.microsoft.com/office/drawing/2014/main" id="{898E9EA9-05BE-4408-8B72-2ABDE2079208}"/>
            </a:ext>
          </a:extLst>
        </xdr:cNvPr>
        <xdr:cNvSpPr/>
      </xdr:nvSpPr>
      <xdr:spPr>
        <a:xfrm>
          <a:off x="15430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412" name="フローチャート: 判断 411">
          <a:extLst>
            <a:ext uri="{FF2B5EF4-FFF2-40B4-BE49-F238E27FC236}">
              <a16:creationId xmlns:a16="http://schemas.microsoft.com/office/drawing/2014/main" id="{D4C78499-906A-485B-AB36-4D0A4F701C1F}"/>
            </a:ext>
          </a:extLst>
        </xdr:cNvPr>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413" name="フローチャート: 判断 412">
          <a:extLst>
            <a:ext uri="{FF2B5EF4-FFF2-40B4-BE49-F238E27FC236}">
              <a16:creationId xmlns:a16="http://schemas.microsoft.com/office/drawing/2014/main" id="{91C99226-31F8-4EA3-913E-715C2601BB7B}"/>
            </a:ext>
          </a:extLst>
        </xdr:cNvPr>
        <xdr:cNvSpPr/>
      </xdr:nvSpPr>
      <xdr:spPr>
        <a:xfrm>
          <a:off x="13652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414" name="フローチャート: 判断 413">
          <a:extLst>
            <a:ext uri="{FF2B5EF4-FFF2-40B4-BE49-F238E27FC236}">
              <a16:creationId xmlns:a16="http://schemas.microsoft.com/office/drawing/2014/main" id="{7B89CFE0-63C2-46B7-8365-7FBE8856452B}"/>
            </a:ext>
          </a:extLst>
        </xdr:cNvPr>
        <xdr:cNvSpPr/>
      </xdr:nvSpPr>
      <xdr:spPr>
        <a:xfrm>
          <a:off x="12763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9088F1C8-B508-4D67-9B63-B9ADEF8B520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64D0CAE4-02EC-48ED-A704-2E040D6680E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7474124C-E133-4195-BD33-8B5BC7D0BA1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83E7E969-712F-49EC-B6F7-6BD8AF42349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12C263F7-3E94-427D-B779-3ADDED28F35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131535</xdr:rowOff>
    </xdr:from>
    <xdr:to>
      <xdr:col>81</xdr:col>
      <xdr:colOff>101600</xdr:colOff>
      <xdr:row>40</xdr:row>
      <xdr:rowOff>61685</xdr:rowOff>
    </xdr:to>
    <xdr:sp macro="" textlink="">
      <xdr:nvSpPr>
        <xdr:cNvPr id="420" name="楕円 419">
          <a:extLst>
            <a:ext uri="{FF2B5EF4-FFF2-40B4-BE49-F238E27FC236}">
              <a16:creationId xmlns:a16="http://schemas.microsoft.com/office/drawing/2014/main" id="{BA2834E2-5FCA-4090-B7F1-96CB658E5018}"/>
            </a:ext>
          </a:extLst>
        </xdr:cNvPr>
        <xdr:cNvSpPr/>
      </xdr:nvSpPr>
      <xdr:spPr>
        <a:xfrm>
          <a:off x="15430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92347</xdr:rowOff>
    </xdr:from>
    <xdr:to>
      <xdr:col>76</xdr:col>
      <xdr:colOff>165100</xdr:colOff>
      <xdr:row>40</xdr:row>
      <xdr:rowOff>22497</xdr:rowOff>
    </xdr:to>
    <xdr:sp macro="" textlink="">
      <xdr:nvSpPr>
        <xdr:cNvPr id="421" name="楕円 420">
          <a:extLst>
            <a:ext uri="{FF2B5EF4-FFF2-40B4-BE49-F238E27FC236}">
              <a16:creationId xmlns:a16="http://schemas.microsoft.com/office/drawing/2014/main" id="{9B7B4022-8F2B-4EF8-B74F-CF074733F78F}"/>
            </a:ext>
          </a:extLst>
        </xdr:cNvPr>
        <xdr:cNvSpPr/>
      </xdr:nvSpPr>
      <xdr:spPr>
        <a:xfrm>
          <a:off x="14541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143147</xdr:rowOff>
    </xdr:from>
    <xdr:to>
      <xdr:col>81</xdr:col>
      <xdr:colOff>50800</xdr:colOff>
      <xdr:row>40</xdr:row>
      <xdr:rowOff>10885</xdr:rowOff>
    </xdr:to>
    <xdr:cxnSp macro="">
      <xdr:nvCxnSpPr>
        <xdr:cNvPr id="422" name="直線コネクタ 421">
          <a:extLst>
            <a:ext uri="{FF2B5EF4-FFF2-40B4-BE49-F238E27FC236}">
              <a16:creationId xmlns:a16="http://schemas.microsoft.com/office/drawing/2014/main" id="{5E6D958A-F76B-49EE-AC93-9C0C1FB0C5C3}"/>
            </a:ext>
          </a:extLst>
        </xdr:cNvPr>
        <xdr:cNvCxnSpPr/>
      </xdr:nvCxnSpPr>
      <xdr:spPr>
        <a:xfrm>
          <a:off x="14592300" y="682969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49893</xdr:rowOff>
    </xdr:from>
    <xdr:to>
      <xdr:col>72</xdr:col>
      <xdr:colOff>38100</xdr:colOff>
      <xdr:row>39</xdr:row>
      <xdr:rowOff>151493</xdr:rowOff>
    </xdr:to>
    <xdr:sp macro="" textlink="">
      <xdr:nvSpPr>
        <xdr:cNvPr id="423" name="楕円 422">
          <a:extLst>
            <a:ext uri="{FF2B5EF4-FFF2-40B4-BE49-F238E27FC236}">
              <a16:creationId xmlns:a16="http://schemas.microsoft.com/office/drawing/2014/main" id="{06EC45B2-79D3-4555-8657-CA668FA0E3E5}"/>
            </a:ext>
          </a:extLst>
        </xdr:cNvPr>
        <xdr:cNvSpPr/>
      </xdr:nvSpPr>
      <xdr:spPr>
        <a:xfrm>
          <a:off x="13652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100693</xdr:rowOff>
    </xdr:from>
    <xdr:to>
      <xdr:col>76</xdr:col>
      <xdr:colOff>114300</xdr:colOff>
      <xdr:row>39</xdr:row>
      <xdr:rowOff>143147</xdr:rowOff>
    </xdr:to>
    <xdr:cxnSp macro="">
      <xdr:nvCxnSpPr>
        <xdr:cNvPr id="424" name="直線コネクタ 423">
          <a:extLst>
            <a:ext uri="{FF2B5EF4-FFF2-40B4-BE49-F238E27FC236}">
              <a16:creationId xmlns:a16="http://schemas.microsoft.com/office/drawing/2014/main" id="{01721DB1-EC6C-4C8B-8AA2-AC85294464E1}"/>
            </a:ext>
          </a:extLst>
        </xdr:cNvPr>
        <xdr:cNvCxnSpPr/>
      </xdr:nvCxnSpPr>
      <xdr:spPr>
        <a:xfrm>
          <a:off x="13703300" y="678724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5806</xdr:rowOff>
    </xdr:from>
    <xdr:to>
      <xdr:col>67</xdr:col>
      <xdr:colOff>101600</xdr:colOff>
      <xdr:row>39</xdr:row>
      <xdr:rowOff>107406</xdr:rowOff>
    </xdr:to>
    <xdr:sp macro="" textlink="">
      <xdr:nvSpPr>
        <xdr:cNvPr id="425" name="楕円 424">
          <a:extLst>
            <a:ext uri="{FF2B5EF4-FFF2-40B4-BE49-F238E27FC236}">
              <a16:creationId xmlns:a16="http://schemas.microsoft.com/office/drawing/2014/main" id="{608FF82F-6138-4978-AD5F-A97360D30191}"/>
            </a:ext>
          </a:extLst>
        </xdr:cNvPr>
        <xdr:cNvSpPr/>
      </xdr:nvSpPr>
      <xdr:spPr>
        <a:xfrm>
          <a:off x="12763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56606</xdr:rowOff>
    </xdr:from>
    <xdr:to>
      <xdr:col>71</xdr:col>
      <xdr:colOff>177800</xdr:colOff>
      <xdr:row>39</xdr:row>
      <xdr:rowOff>100693</xdr:rowOff>
    </xdr:to>
    <xdr:cxnSp macro="">
      <xdr:nvCxnSpPr>
        <xdr:cNvPr id="426" name="直線コネクタ 425">
          <a:extLst>
            <a:ext uri="{FF2B5EF4-FFF2-40B4-BE49-F238E27FC236}">
              <a16:creationId xmlns:a16="http://schemas.microsoft.com/office/drawing/2014/main" id="{1F1922DB-DC42-49C7-A09F-A059E02E2BEA}"/>
            </a:ext>
          </a:extLst>
        </xdr:cNvPr>
        <xdr:cNvCxnSpPr/>
      </xdr:nvCxnSpPr>
      <xdr:spPr>
        <a:xfrm>
          <a:off x="12814300" y="674315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150058</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id="{7EFC7597-7F0E-4349-B21A-7B50203642F1}"/>
            </a:ext>
          </a:extLst>
        </xdr:cNvPr>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id="{7737C163-85CA-4AFC-A4AA-EDA8E9FDCEB6}"/>
            </a:ext>
          </a:extLst>
        </xdr:cNvPr>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30860</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id="{32895E7A-13C0-4698-A98A-62AF3799131B}"/>
            </a:ext>
          </a:extLst>
        </xdr:cNvPr>
        <xdr:cNvSpPr txBox="1"/>
      </xdr:nvSpPr>
      <xdr:spPr>
        <a:xfrm>
          <a:off x="13500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60251</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id="{77C7B841-5015-45F1-911E-98692F7C5247}"/>
            </a:ext>
          </a:extLst>
        </xdr:cNvPr>
        <xdr:cNvSpPr txBox="1"/>
      </xdr:nvSpPr>
      <xdr:spPr>
        <a:xfrm>
          <a:off x="12611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52812</xdr:rowOff>
    </xdr:from>
    <xdr:ext cx="405111" cy="259045"/>
    <xdr:sp macro="" textlink="">
      <xdr:nvSpPr>
        <xdr:cNvPr id="431" name="n_1mainValue【認定こども園・幼稚園・保育所】&#10;有形固定資産減価償却率">
          <a:extLst>
            <a:ext uri="{FF2B5EF4-FFF2-40B4-BE49-F238E27FC236}">
              <a16:creationId xmlns:a16="http://schemas.microsoft.com/office/drawing/2014/main" id="{03CBB14F-2B69-4537-85CB-02EDFD13FBD6}"/>
            </a:ext>
          </a:extLst>
        </xdr:cNvPr>
        <xdr:cNvSpPr txBox="1"/>
      </xdr:nvSpPr>
      <xdr:spPr>
        <a:xfrm>
          <a:off x="152660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13624</xdr:rowOff>
    </xdr:from>
    <xdr:ext cx="405111" cy="259045"/>
    <xdr:sp macro="" textlink="">
      <xdr:nvSpPr>
        <xdr:cNvPr id="432" name="n_2mainValue【認定こども園・幼稚園・保育所】&#10;有形固定資産減価償却率">
          <a:extLst>
            <a:ext uri="{FF2B5EF4-FFF2-40B4-BE49-F238E27FC236}">
              <a16:creationId xmlns:a16="http://schemas.microsoft.com/office/drawing/2014/main" id="{610895A6-4AEF-47F0-A8B8-F82CFC40C039}"/>
            </a:ext>
          </a:extLst>
        </xdr:cNvPr>
        <xdr:cNvSpPr txBox="1"/>
      </xdr:nvSpPr>
      <xdr:spPr>
        <a:xfrm>
          <a:off x="14389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142620</xdr:rowOff>
    </xdr:from>
    <xdr:ext cx="405111" cy="259045"/>
    <xdr:sp macro="" textlink="">
      <xdr:nvSpPr>
        <xdr:cNvPr id="433" name="n_3mainValue【認定こども園・幼稚園・保育所】&#10;有形固定資産減価償却率">
          <a:extLst>
            <a:ext uri="{FF2B5EF4-FFF2-40B4-BE49-F238E27FC236}">
              <a16:creationId xmlns:a16="http://schemas.microsoft.com/office/drawing/2014/main" id="{54664FC3-92E5-413B-88A2-940B3F0B0D41}"/>
            </a:ext>
          </a:extLst>
        </xdr:cNvPr>
        <xdr:cNvSpPr txBox="1"/>
      </xdr:nvSpPr>
      <xdr:spPr>
        <a:xfrm>
          <a:off x="13500744"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98533</xdr:rowOff>
    </xdr:from>
    <xdr:ext cx="405111" cy="259045"/>
    <xdr:sp macro="" textlink="">
      <xdr:nvSpPr>
        <xdr:cNvPr id="434" name="n_4mainValue【認定こども園・幼稚園・保育所】&#10;有形固定資産減価償却率">
          <a:extLst>
            <a:ext uri="{FF2B5EF4-FFF2-40B4-BE49-F238E27FC236}">
              <a16:creationId xmlns:a16="http://schemas.microsoft.com/office/drawing/2014/main" id="{CF6458BC-E547-42FE-82D0-AB6EB8001DCA}"/>
            </a:ext>
          </a:extLst>
        </xdr:cNvPr>
        <xdr:cNvSpPr txBox="1"/>
      </xdr:nvSpPr>
      <xdr:spPr>
        <a:xfrm>
          <a:off x="12611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a:extLst>
            <a:ext uri="{FF2B5EF4-FFF2-40B4-BE49-F238E27FC236}">
              <a16:creationId xmlns:a16="http://schemas.microsoft.com/office/drawing/2014/main" id="{39EC9779-5636-4A6C-B053-498DCEB7C1E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a:extLst>
            <a:ext uri="{FF2B5EF4-FFF2-40B4-BE49-F238E27FC236}">
              <a16:creationId xmlns:a16="http://schemas.microsoft.com/office/drawing/2014/main" id="{AD8221CD-89F6-4624-AA7F-B95D8B999D9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a:extLst>
            <a:ext uri="{FF2B5EF4-FFF2-40B4-BE49-F238E27FC236}">
              <a16:creationId xmlns:a16="http://schemas.microsoft.com/office/drawing/2014/main" id="{3503B693-D484-4488-9EF6-6A197C866BD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a:extLst>
            <a:ext uri="{FF2B5EF4-FFF2-40B4-BE49-F238E27FC236}">
              <a16:creationId xmlns:a16="http://schemas.microsoft.com/office/drawing/2014/main" id="{4C6D7FD7-D6A9-419C-BAB9-5AB195528CB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a:extLst>
            <a:ext uri="{FF2B5EF4-FFF2-40B4-BE49-F238E27FC236}">
              <a16:creationId xmlns:a16="http://schemas.microsoft.com/office/drawing/2014/main" id="{674EE19D-76D2-4413-BC6F-F435C4C0687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a:extLst>
            <a:ext uri="{FF2B5EF4-FFF2-40B4-BE49-F238E27FC236}">
              <a16:creationId xmlns:a16="http://schemas.microsoft.com/office/drawing/2014/main" id="{BF62AA3A-FD48-4896-8084-C996101160E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a:extLst>
            <a:ext uri="{FF2B5EF4-FFF2-40B4-BE49-F238E27FC236}">
              <a16:creationId xmlns:a16="http://schemas.microsoft.com/office/drawing/2014/main" id="{CB9172E0-F1E1-41A5-932E-8DD075615BB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a:extLst>
            <a:ext uri="{FF2B5EF4-FFF2-40B4-BE49-F238E27FC236}">
              <a16:creationId xmlns:a16="http://schemas.microsoft.com/office/drawing/2014/main" id="{B6BAA3EB-562F-4917-BCD2-4E7BEE96694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a:extLst>
            <a:ext uri="{FF2B5EF4-FFF2-40B4-BE49-F238E27FC236}">
              <a16:creationId xmlns:a16="http://schemas.microsoft.com/office/drawing/2014/main" id="{6B8C8CB3-3245-4B47-B6C0-8C3A9C34D30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a:extLst>
            <a:ext uri="{FF2B5EF4-FFF2-40B4-BE49-F238E27FC236}">
              <a16:creationId xmlns:a16="http://schemas.microsoft.com/office/drawing/2014/main" id="{0B5F1FE2-08BC-4055-A796-58E4A5CDD53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5" name="直線コネクタ 444">
          <a:extLst>
            <a:ext uri="{FF2B5EF4-FFF2-40B4-BE49-F238E27FC236}">
              <a16:creationId xmlns:a16="http://schemas.microsoft.com/office/drawing/2014/main" id="{B0BF13C3-3284-4D49-9CD1-23C43F8F872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6" name="テキスト ボックス 445">
          <a:extLst>
            <a:ext uri="{FF2B5EF4-FFF2-40B4-BE49-F238E27FC236}">
              <a16:creationId xmlns:a16="http://schemas.microsoft.com/office/drawing/2014/main" id="{09C479AB-4206-42BB-BDE0-06F74D65755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7" name="直線コネクタ 446">
          <a:extLst>
            <a:ext uri="{FF2B5EF4-FFF2-40B4-BE49-F238E27FC236}">
              <a16:creationId xmlns:a16="http://schemas.microsoft.com/office/drawing/2014/main" id="{D34D9C66-07CB-4C1B-997F-326ADF61716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8" name="テキスト ボックス 447">
          <a:extLst>
            <a:ext uri="{FF2B5EF4-FFF2-40B4-BE49-F238E27FC236}">
              <a16:creationId xmlns:a16="http://schemas.microsoft.com/office/drawing/2014/main" id="{89AEFE72-F823-4B78-87A6-77327EFD328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9" name="直線コネクタ 448">
          <a:extLst>
            <a:ext uri="{FF2B5EF4-FFF2-40B4-BE49-F238E27FC236}">
              <a16:creationId xmlns:a16="http://schemas.microsoft.com/office/drawing/2014/main" id="{92CD00A3-71C5-4A4B-BA0B-4B66C3A38B9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0" name="テキスト ボックス 449">
          <a:extLst>
            <a:ext uri="{FF2B5EF4-FFF2-40B4-BE49-F238E27FC236}">
              <a16:creationId xmlns:a16="http://schemas.microsoft.com/office/drawing/2014/main" id="{FBB732AF-A213-4F7E-9EDA-E6BB678E1CC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1" name="直線コネクタ 450">
          <a:extLst>
            <a:ext uri="{FF2B5EF4-FFF2-40B4-BE49-F238E27FC236}">
              <a16:creationId xmlns:a16="http://schemas.microsoft.com/office/drawing/2014/main" id="{AF28DBE6-5D94-49ED-965D-D937845BD1F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2" name="テキスト ボックス 451">
          <a:extLst>
            <a:ext uri="{FF2B5EF4-FFF2-40B4-BE49-F238E27FC236}">
              <a16:creationId xmlns:a16="http://schemas.microsoft.com/office/drawing/2014/main" id="{E1376D52-34EA-4B27-872C-1335F43BABA7}"/>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a:extLst>
            <a:ext uri="{FF2B5EF4-FFF2-40B4-BE49-F238E27FC236}">
              <a16:creationId xmlns:a16="http://schemas.microsoft.com/office/drawing/2014/main" id="{4A8B60C3-389A-4A34-AF92-ED86CD367E2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a:extLst>
            <a:ext uri="{FF2B5EF4-FFF2-40B4-BE49-F238E27FC236}">
              <a16:creationId xmlns:a16="http://schemas.microsoft.com/office/drawing/2014/main" id="{B4B0E203-AF96-4169-BCD4-7F8AF0509E3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a:extLst>
            <a:ext uri="{FF2B5EF4-FFF2-40B4-BE49-F238E27FC236}">
              <a16:creationId xmlns:a16="http://schemas.microsoft.com/office/drawing/2014/main" id="{66EA2F0A-AADF-4350-AA64-EDC87D0A59A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456" name="直線コネクタ 455">
          <a:extLst>
            <a:ext uri="{FF2B5EF4-FFF2-40B4-BE49-F238E27FC236}">
              <a16:creationId xmlns:a16="http://schemas.microsoft.com/office/drawing/2014/main" id="{A4917701-31B0-43FE-9E2F-C03C551E5DB0}"/>
            </a:ext>
          </a:extLst>
        </xdr:cNvPr>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57" name="【認定こども園・幼稚園・保育所】&#10;一人当たり面積最小値テキスト">
          <a:extLst>
            <a:ext uri="{FF2B5EF4-FFF2-40B4-BE49-F238E27FC236}">
              <a16:creationId xmlns:a16="http://schemas.microsoft.com/office/drawing/2014/main" id="{FA0C6704-5315-44EF-BE73-3720B11E5904}"/>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58" name="直線コネクタ 457">
          <a:extLst>
            <a:ext uri="{FF2B5EF4-FFF2-40B4-BE49-F238E27FC236}">
              <a16:creationId xmlns:a16="http://schemas.microsoft.com/office/drawing/2014/main" id="{19578473-A753-452B-AEA6-E3D00DD07184}"/>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459" name="【認定こども園・幼稚園・保育所】&#10;一人当たり面積最大値テキスト">
          <a:extLst>
            <a:ext uri="{FF2B5EF4-FFF2-40B4-BE49-F238E27FC236}">
              <a16:creationId xmlns:a16="http://schemas.microsoft.com/office/drawing/2014/main" id="{37B7051C-0BC1-43C2-8630-A163119C247E}"/>
            </a:ext>
          </a:extLst>
        </xdr:cNvPr>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460" name="直線コネクタ 459">
          <a:extLst>
            <a:ext uri="{FF2B5EF4-FFF2-40B4-BE49-F238E27FC236}">
              <a16:creationId xmlns:a16="http://schemas.microsoft.com/office/drawing/2014/main" id="{0268B32F-D5FA-4A85-9C65-C35BE552206C}"/>
            </a:ext>
          </a:extLst>
        </xdr:cNvPr>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461" name="【認定こども園・幼稚園・保育所】&#10;一人当たり面積平均値テキスト">
          <a:extLst>
            <a:ext uri="{FF2B5EF4-FFF2-40B4-BE49-F238E27FC236}">
              <a16:creationId xmlns:a16="http://schemas.microsoft.com/office/drawing/2014/main" id="{5CD9567B-1885-47D5-B67C-7BD96907D9BA}"/>
            </a:ext>
          </a:extLst>
        </xdr:cNvPr>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62" name="フローチャート: 判断 461">
          <a:extLst>
            <a:ext uri="{FF2B5EF4-FFF2-40B4-BE49-F238E27FC236}">
              <a16:creationId xmlns:a16="http://schemas.microsoft.com/office/drawing/2014/main" id="{57FE7A4B-0FB1-409A-98D9-9A78542048BE}"/>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463" name="フローチャート: 判断 462">
          <a:extLst>
            <a:ext uri="{FF2B5EF4-FFF2-40B4-BE49-F238E27FC236}">
              <a16:creationId xmlns:a16="http://schemas.microsoft.com/office/drawing/2014/main" id="{65B41C4C-C3BA-417B-8071-8379156A7C64}"/>
            </a:ext>
          </a:extLst>
        </xdr:cNvPr>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464" name="フローチャート: 判断 463">
          <a:extLst>
            <a:ext uri="{FF2B5EF4-FFF2-40B4-BE49-F238E27FC236}">
              <a16:creationId xmlns:a16="http://schemas.microsoft.com/office/drawing/2014/main" id="{9B011B2B-B359-438E-9B0B-C27BB27DBDB7}"/>
            </a:ext>
          </a:extLst>
        </xdr:cNvPr>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465" name="フローチャート: 判断 464">
          <a:extLst>
            <a:ext uri="{FF2B5EF4-FFF2-40B4-BE49-F238E27FC236}">
              <a16:creationId xmlns:a16="http://schemas.microsoft.com/office/drawing/2014/main" id="{2282ABAD-DF56-4F37-954A-9F11B4B70F7C}"/>
            </a:ext>
          </a:extLst>
        </xdr:cNvPr>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466" name="フローチャート: 判断 465">
          <a:extLst>
            <a:ext uri="{FF2B5EF4-FFF2-40B4-BE49-F238E27FC236}">
              <a16:creationId xmlns:a16="http://schemas.microsoft.com/office/drawing/2014/main" id="{39D6189C-F3AB-4F87-B45C-7230759BACD9}"/>
            </a:ext>
          </a:extLst>
        </xdr:cNvPr>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93BFAC9A-963E-4E4D-92B7-FC04C3E04D0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BAC93DB0-4E80-47A2-8631-2D4FD289FDA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17646FE0-B235-4F78-9167-418A8163954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DB628490-E995-400A-B01E-BDA6502C659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A9B91594-719C-4FA4-A5CE-D2BA7AC754C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30886</xdr:rowOff>
    </xdr:from>
    <xdr:to>
      <xdr:col>112</xdr:col>
      <xdr:colOff>38100</xdr:colOff>
      <xdr:row>38</xdr:row>
      <xdr:rowOff>132486</xdr:rowOff>
    </xdr:to>
    <xdr:sp macro="" textlink="">
      <xdr:nvSpPr>
        <xdr:cNvPr id="472" name="楕円 471">
          <a:extLst>
            <a:ext uri="{FF2B5EF4-FFF2-40B4-BE49-F238E27FC236}">
              <a16:creationId xmlns:a16="http://schemas.microsoft.com/office/drawing/2014/main" id="{20AD14C9-173C-4F23-BBEE-FA5D8A7439DE}"/>
            </a:ext>
          </a:extLst>
        </xdr:cNvPr>
        <xdr:cNvSpPr/>
      </xdr:nvSpPr>
      <xdr:spPr>
        <a:xfrm>
          <a:off x="21272500" y="654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41859</xdr:rowOff>
    </xdr:from>
    <xdr:to>
      <xdr:col>107</xdr:col>
      <xdr:colOff>101600</xdr:colOff>
      <xdr:row>38</xdr:row>
      <xdr:rowOff>143459</xdr:rowOff>
    </xdr:to>
    <xdr:sp macro="" textlink="">
      <xdr:nvSpPr>
        <xdr:cNvPr id="473" name="楕円 472">
          <a:extLst>
            <a:ext uri="{FF2B5EF4-FFF2-40B4-BE49-F238E27FC236}">
              <a16:creationId xmlns:a16="http://schemas.microsoft.com/office/drawing/2014/main" id="{C00AE021-B0F0-4BD1-8161-463952682B22}"/>
            </a:ext>
          </a:extLst>
        </xdr:cNvPr>
        <xdr:cNvSpPr/>
      </xdr:nvSpPr>
      <xdr:spPr>
        <a:xfrm>
          <a:off x="20383500" y="655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81686</xdr:rowOff>
    </xdr:from>
    <xdr:to>
      <xdr:col>111</xdr:col>
      <xdr:colOff>177800</xdr:colOff>
      <xdr:row>38</xdr:row>
      <xdr:rowOff>92659</xdr:rowOff>
    </xdr:to>
    <xdr:cxnSp macro="">
      <xdr:nvCxnSpPr>
        <xdr:cNvPr id="474" name="直線コネクタ 473">
          <a:extLst>
            <a:ext uri="{FF2B5EF4-FFF2-40B4-BE49-F238E27FC236}">
              <a16:creationId xmlns:a16="http://schemas.microsoft.com/office/drawing/2014/main" id="{0AD8D209-6D62-4E81-ACBA-48070BCE2C60}"/>
            </a:ext>
          </a:extLst>
        </xdr:cNvPr>
        <xdr:cNvCxnSpPr/>
      </xdr:nvCxnSpPr>
      <xdr:spPr>
        <a:xfrm flipV="1">
          <a:off x="20434300" y="6596786"/>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46431</xdr:rowOff>
    </xdr:from>
    <xdr:to>
      <xdr:col>102</xdr:col>
      <xdr:colOff>165100</xdr:colOff>
      <xdr:row>38</xdr:row>
      <xdr:rowOff>148031</xdr:rowOff>
    </xdr:to>
    <xdr:sp macro="" textlink="">
      <xdr:nvSpPr>
        <xdr:cNvPr id="475" name="楕円 474">
          <a:extLst>
            <a:ext uri="{FF2B5EF4-FFF2-40B4-BE49-F238E27FC236}">
              <a16:creationId xmlns:a16="http://schemas.microsoft.com/office/drawing/2014/main" id="{1BAA4EBB-F755-47D2-B7FF-5FAC72482B3C}"/>
            </a:ext>
          </a:extLst>
        </xdr:cNvPr>
        <xdr:cNvSpPr/>
      </xdr:nvSpPr>
      <xdr:spPr>
        <a:xfrm>
          <a:off x="19494500" y="65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92659</xdr:rowOff>
    </xdr:from>
    <xdr:to>
      <xdr:col>107</xdr:col>
      <xdr:colOff>50800</xdr:colOff>
      <xdr:row>38</xdr:row>
      <xdr:rowOff>97231</xdr:rowOff>
    </xdr:to>
    <xdr:cxnSp macro="">
      <xdr:nvCxnSpPr>
        <xdr:cNvPr id="476" name="直線コネクタ 475">
          <a:extLst>
            <a:ext uri="{FF2B5EF4-FFF2-40B4-BE49-F238E27FC236}">
              <a16:creationId xmlns:a16="http://schemas.microsoft.com/office/drawing/2014/main" id="{5A367E8A-2202-4DD6-806F-D177C15127D2}"/>
            </a:ext>
          </a:extLst>
        </xdr:cNvPr>
        <xdr:cNvCxnSpPr/>
      </xdr:nvCxnSpPr>
      <xdr:spPr>
        <a:xfrm flipV="1">
          <a:off x="19545300" y="660775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48260</xdr:rowOff>
    </xdr:from>
    <xdr:to>
      <xdr:col>98</xdr:col>
      <xdr:colOff>38100</xdr:colOff>
      <xdr:row>38</xdr:row>
      <xdr:rowOff>149860</xdr:rowOff>
    </xdr:to>
    <xdr:sp macro="" textlink="">
      <xdr:nvSpPr>
        <xdr:cNvPr id="477" name="楕円 476">
          <a:extLst>
            <a:ext uri="{FF2B5EF4-FFF2-40B4-BE49-F238E27FC236}">
              <a16:creationId xmlns:a16="http://schemas.microsoft.com/office/drawing/2014/main" id="{7F748E13-63BC-44FE-A6CC-A7FE6242F021}"/>
            </a:ext>
          </a:extLst>
        </xdr:cNvPr>
        <xdr:cNvSpPr/>
      </xdr:nvSpPr>
      <xdr:spPr>
        <a:xfrm>
          <a:off x="18605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97231</xdr:rowOff>
    </xdr:from>
    <xdr:to>
      <xdr:col>102</xdr:col>
      <xdr:colOff>114300</xdr:colOff>
      <xdr:row>38</xdr:row>
      <xdr:rowOff>99060</xdr:rowOff>
    </xdr:to>
    <xdr:cxnSp macro="">
      <xdr:nvCxnSpPr>
        <xdr:cNvPr id="478" name="直線コネクタ 477">
          <a:extLst>
            <a:ext uri="{FF2B5EF4-FFF2-40B4-BE49-F238E27FC236}">
              <a16:creationId xmlns:a16="http://schemas.microsoft.com/office/drawing/2014/main" id="{6B62F2FB-4AF4-4E0E-B387-72CB9F560D47}"/>
            </a:ext>
          </a:extLst>
        </xdr:cNvPr>
        <xdr:cNvCxnSpPr/>
      </xdr:nvCxnSpPr>
      <xdr:spPr>
        <a:xfrm flipV="1">
          <a:off x="18656300" y="661233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36745</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7CC2CFF3-D4A3-4C86-935D-7A6475B0C4C4}"/>
            </a:ext>
          </a:extLst>
        </xdr:cNvPr>
        <xdr:cNvSpPr txBox="1"/>
      </xdr:nvSpPr>
      <xdr:spPr>
        <a:xfrm>
          <a:off x="210757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0D908E43-A0B9-482C-8998-DF8AE22BD85C}"/>
            </a:ext>
          </a:extLst>
        </xdr:cNvPr>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70578</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EB48D33F-8876-4CA9-9427-E476CC633097}"/>
            </a:ext>
          </a:extLst>
        </xdr:cNvPr>
        <xdr:cNvSpPr txBox="1"/>
      </xdr:nvSpPr>
      <xdr:spPr>
        <a:xfrm>
          <a:off x="19310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42232</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57BD9F07-6125-45C7-A24E-9C289225858A}"/>
            </a:ext>
          </a:extLst>
        </xdr:cNvPr>
        <xdr:cNvSpPr txBox="1"/>
      </xdr:nvSpPr>
      <xdr:spPr>
        <a:xfrm>
          <a:off x="18421427" y="690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149013</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24FF655E-6EF3-4108-8C6D-22E9C1AC7348}"/>
            </a:ext>
          </a:extLst>
        </xdr:cNvPr>
        <xdr:cNvSpPr txBox="1"/>
      </xdr:nvSpPr>
      <xdr:spPr>
        <a:xfrm>
          <a:off x="21075727" y="632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134586</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E288841D-0A2E-4F14-B258-2EFA2335A3B5}"/>
            </a:ext>
          </a:extLst>
        </xdr:cNvPr>
        <xdr:cNvSpPr txBox="1"/>
      </xdr:nvSpPr>
      <xdr:spPr>
        <a:xfrm>
          <a:off x="20199427" y="664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164558</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777E6522-6186-4F3C-9476-94946507C450}"/>
            </a:ext>
          </a:extLst>
        </xdr:cNvPr>
        <xdr:cNvSpPr txBox="1"/>
      </xdr:nvSpPr>
      <xdr:spPr>
        <a:xfrm>
          <a:off x="19310427" y="633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166387</xdr:rowOff>
    </xdr:from>
    <xdr:ext cx="469744" cy="259045"/>
    <xdr:sp macro="" textlink="">
      <xdr:nvSpPr>
        <xdr:cNvPr id="486" name="n_4mainValue【認定こども園・幼稚園・保育所】&#10;一人当たり面積">
          <a:extLst>
            <a:ext uri="{FF2B5EF4-FFF2-40B4-BE49-F238E27FC236}">
              <a16:creationId xmlns:a16="http://schemas.microsoft.com/office/drawing/2014/main" id="{BD50F0B8-76E7-4045-8602-55C0294F5E6D}"/>
            </a:ext>
          </a:extLst>
        </xdr:cNvPr>
        <xdr:cNvSpPr txBox="1"/>
      </xdr:nvSpPr>
      <xdr:spPr>
        <a:xfrm>
          <a:off x="18421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a:extLst>
            <a:ext uri="{FF2B5EF4-FFF2-40B4-BE49-F238E27FC236}">
              <a16:creationId xmlns:a16="http://schemas.microsoft.com/office/drawing/2014/main" id="{43761582-E7E6-4089-8717-B59DCCC0209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a:extLst>
            <a:ext uri="{FF2B5EF4-FFF2-40B4-BE49-F238E27FC236}">
              <a16:creationId xmlns:a16="http://schemas.microsoft.com/office/drawing/2014/main" id="{C3E67768-81E8-4D57-AED7-D0E846EACB3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a:extLst>
            <a:ext uri="{FF2B5EF4-FFF2-40B4-BE49-F238E27FC236}">
              <a16:creationId xmlns:a16="http://schemas.microsoft.com/office/drawing/2014/main" id="{1665EACE-A099-4D07-B8C4-55C9EEA4E0F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a:extLst>
            <a:ext uri="{FF2B5EF4-FFF2-40B4-BE49-F238E27FC236}">
              <a16:creationId xmlns:a16="http://schemas.microsoft.com/office/drawing/2014/main" id="{28765C1D-F302-41CF-8C80-A9325B066ED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a:extLst>
            <a:ext uri="{FF2B5EF4-FFF2-40B4-BE49-F238E27FC236}">
              <a16:creationId xmlns:a16="http://schemas.microsoft.com/office/drawing/2014/main" id="{EC89A106-357B-49DA-BF89-09A127D37B9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a:extLst>
            <a:ext uri="{FF2B5EF4-FFF2-40B4-BE49-F238E27FC236}">
              <a16:creationId xmlns:a16="http://schemas.microsoft.com/office/drawing/2014/main" id="{E145911B-0C8E-4C0A-9BC7-4ED4583F27A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a:extLst>
            <a:ext uri="{FF2B5EF4-FFF2-40B4-BE49-F238E27FC236}">
              <a16:creationId xmlns:a16="http://schemas.microsoft.com/office/drawing/2014/main" id="{16765C47-DF04-476F-B049-3E9F2CB77D5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a:extLst>
            <a:ext uri="{FF2B5EF4-FFF2-40B4-BE49-F238E27FC236}">
              <a16:creationId xmlns:a16="http://schemas.microsoft.com/office/drawing/2014/main" id="{355518B8-9DAE-4E69-9C7C-6BE70EF7997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a:extLst>
            <a:ext uri="{FF2B5EF4-FFF2-40B4-BE49-F238E27FC236}">
              <a16:creationId xmlns:a16="http://schemas.microsoft.com/office/drawing/2014/main" id="{D7B8AF3B-A04C-4D5D-98DF-E7B52B85958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a:extLst>
            <a:ext uri="{FF2B5EF4-FFF2-40B4-BE49-F238E27FC236}">
              <a16:creationId xmlns:a16="http://schemas.microsoft.com/office/drawing/2014/main" id="{96D582F6-151D-494B-8DDF-D98DBA9FE73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a:extLst>
            <a:ext uri="{FF2B5EF4-FFF2-40B4-BE49-F238E27FC236}">
              <a16:creationId xmlns:a16="http://schemas.microsoft.com/office/drawing/2014/main" id="{64AC7BB0-5D8B-48FB-9094-8409471C06E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8" name="直線コネクタ 497">
          <a:extLst>
            <a:ext uri="{FF2B5EF4-FFF2-40B4-BE49-F238E27FC236}">
              <a16:creationId xmlns:a16="http://schemas.microsoft.com/office/drawing/2014/main" id="{CF977C19-EF43-4DC6-83D0-A2CAF7796C9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9" name="テキスト ボックス 498">
          <a:extLst>
            <a:ext uri="{FF2B5EF4-FFF2-40B4-BE49-F238E27FC236}">
              <a16:creationId xmlns:a16="http://schemas.microsoft.com/office/drawing/2014/main" id="{AE0F9CB2-446F-4055-B72D-AC27EC264FE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0" name="直線コネクタ 499">
          <a:extLst>
            <a:ext uri="{FF2B5EF4-FFF2-40B4-BE49-F238E27FC236}">
              <a16:creationId xmlns:a16="http://schemas.microsoft.com/office/drawing/2014/main" id="{8EF75787-E1BF-48FB-9A40-66E2BC11B06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1" name="テキスト ボックス 500">
          <a:extLst>
            <a:ext uri="{FF2B5EF4-FFF2-40B4-BE49-F238E27FC236}">
              <a16:creationId xmlns:a16="http://schemas.microsoft.com/office/drawing/2014/main" id="{C0EDA817-1F18-4BF4-9D3A-0EBB420039E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2" name="直線コネクタ 501">
          <a:extLst>
            <a:ext uri="{FF2B5EF4-FFF2-40B4-BE49-F238E27FC236}">
              <a16:creationId xmlns:a16="http://schemas.microsoft.com/office/drawing/2014/main" id="{5B6E15B4-1FBC-4C54-80C5-5C37C2080FB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3" name="テキスト ボックス 502">
          <a:extLst>
            <a:ext uri="{FF2B5EF4-FFF2-40B4-BE49-F238E27FC236}">
              <a16:creationId xmlns:a16="http://schemas.microsoft.com/office/drawing/2014/main" id="{E5B9D9D5-00B1-4865-B08C-F07994AA42D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4" name="直線コネクタ 503">
          <a:extLst>
            <a:ext uri="{FF2B5EF4-FFF2-40B4-BE49-F238E27FC236}">
              <a16:creationId xmlns:a16="http://schemas.microsoft.com/office/drawing/2014/main" id="{59C90220-DB31-4D72-ACC9-90D0A0192DD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5" name="テキスト ボックス 504">
          <a:extLst>
            <a:ext uri="{FF2B5EF4-FFF2-40B4-BE49-F238E27FC236}">
              <a16:creationId xmlns:a16="http://schemas.microsoft.com/office/drawing/2014/main" id="{60E96E90-AC1E-4171-931A-E39C20013F8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6" name="直線コネクタ 505">
          <a:extLst>
            <a:ext uri="{FF2B5EF4-FFF2-40B4-BE49-F238E27FC236}">
              <a16:creationId xmlns:a16="http://schemas.microsoft.com/office/drawing/2014/main" id="{33BF4B40-425D-4727-BC1C-984F43375C5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7" name="テキスト ボックス 506">
          <a:extLst>
            <a:ext uri="{FF2B5EF4-FFF2-40B4-BE49-F238E27FC236}">
              <a16:creationId xmlns:a16="http://schemas.microsoft.com/office/drawing/2014/main" id="{67FE35DF-BFF1-4064-93BE-E7DBC500D4C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a:extLst>
            <a:ext uri="{FF2B5EF4-FFF2-40B4-BE49-F238E27FC236}">
              <a16:creationId xmlns:a16="http://schemas.microsoft.com/office/drawing/2014/main" id="{05468557-0DF3-41BB-B583-A090B2B9E06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9" name="テキスト ボックス 508">
          <a:extLst>
            <a:ext uri="{FF2B5EF4-FFF2-40B4-BE49-F238E27FC236}">
              <a16:creationId xmlns:a16="http://schemas.microsoft.com/office/drawing/2014/main" id="{1B0A7212-6007-40C7-8675-F75B77C7472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a:extLst>
            <a:ext uri="{FF2B5EF4-FFF2-40B4-BE49-F238E27FC236}">
              <a16:creationId xmlns:a16="http://schemas.microsoft.com/office/drawing/2014/main" id="{2F45200E-E257-4676-B277-C65E8ADF0AE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511" name="直線コネクタ 510">
          <a:extLst>
            <a:ext uri="{FF2B5EF4-FFF2-40B4-BE49-F238E27FC236}">
              <a16:creationId xmlns:a16="http://schemas.microsoft.com/office/drawing/2014/main" id="{026DED68-6CDD-46FD-9558-F26E09B7F06F}"/>
            </a:ext>
          </a:extLst>
        </xdr:cNvPr>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512" name="【学校施設】&#10;有形固定資産減価償却率最小値テキスト">
          <a:extLst>
            <a:ext uri="{FF2B5EF4-FFF2-40B4-BE49-F238E27FC236}">
              <a16:creationId xmlns:a16="http://schemas.microsoft.com/office/drawing/2014/main" id="{55B8AC6E-92D3-404F-A85B-49DD3F4F131D}"/>
            </a:ext>
          </a:extLst>
        </xdr:cNvPr>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513" name="直線コネクタ 512">
          <a:extLst>
            <a:ext uri="{FF2B5EF4-FFF2-40B4-BE49-F238E27FC236}">
              <a16:creationId xmlns:a16="http://schemas.microsoft.com/office/drawing/2014/main" id="{D0A764E0-517A-4748-BE4D-A7279A5CFF5C}"/>
            </a:ext>
          </a:extLst>
        </xdr:cNvPr>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14" name="【学校施設】&#10;有形固定資産減価償却率最大値テキスト">
          <a:extLst>
            <a:ext uri="{FF2B5EF4-FFF2-40B4-BE49-F238E27FC236}">
              <a16:creationId xmlns:a16="http://schemas.microsoft.com/office/drawing/2014/main" id="{CCDB2D14-A18C-491B-9118-2CE63298CA8E}"/>
            </a:ext>
          </a:extLst>
        </xdr:cNvPr>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15" name="直線コネクタ 514">
          <a:extLst>
            <a:ext uri="{FF2B5EF4-FFF2-40B4-BE49-F238E27FC236}">
              <a16:creationId xmlns:a16="http://schemas.microsoft.com/office/drawing/2014/main" id="{53A56EE8-0D17-4899-82A9-5B8D78699E7E}"/>
            </a:ext>
          </a:extLst>
        </xdr:cNvPr>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516" name="【学校施設】&#10;有形固定資産減価償却率平均値テキスト">
          <a:extLst>
            <a:ext uri="{FF2B5EF4-FFF2-40B4-BE49-F238E27FC236}">
              <a16:creationId xmlns:a16="http://schemas.microsoft.com/office/drawing/2014/main" id="{4E17CDB7-FC60-46B0-9121-FA12FF5336D8}"/>
            </a:ext>
          </a:extLst>
        </xdr:cNvPr>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17" name="フローチャート: 判断 516">
          <a:extLst>
            <a:ext uri="{FF2B5EF4-FFF2-40B4-BE49-F238E27FC236}">
              <a16:creationId xmlns:a16="http://schemas.microsoft.com/office/drawing/2014/main" id="{4FEE70C0-D744-48DC-9664-D9B8AE4DA6AD}"/>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18" name="フローチャート: 判断 517">
          <a:extLst>
            <a:ext uri="{FF2B5EF4-FFF2-40B4-BE49-F238E27FC236}">
              <a16:creationId xmlns:a16="http://schemas.microsoft.com/office/drawing/2014/main" id="{9581880D-5473-42BB-B45C-6C0785CF07F1}"/>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19" name="フローチャート: 判断 518">
          <a:extLst>
            <a:ext uri="{FF2B5EF4-FFF2-40B4-BE49-F238E27FC236}">
              <a16:creationId xmlns:a16="http://schemas.microsoft.com/office/drawing/2014/main" id="{9ADB6A4C-8A49-43CF-8FA9-45BD2163D8EC}"/>
            </a:ext>
          </a:extLst>
        </xdr:cNvPr>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20" name="フローチャート: 判断 519">
          <a:extLst>
            <a:ext uri="{FF2B5EF4-FFF2-40B4-BE49-F238E27FC236}">
              <a16:creationId xmlns:a16="http://schemas.microsoft.com/office/drawing/2014/main" id="{8AFD4D7B-580F-40F3-8789-BC7D493242AD}"/>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521" name="フローチャート: 判断 520">
          <a:extLst>
            <a:ext uri="{FF2B5EF4-FFF2-40B4-BE49-F238E27FC236}">
              <a16:creationId xmlns:a16="http://schemas.microsoft.com/office/drawing/2014/main" id="{A6656F04-81C4-43B6-8A98-B23203D66656}"/>
            </a:ext>
          </a:extLst>
        </xdr:cNvPr>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12A317B4-F9C9-4F52-A5B0-7E5F54600FA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ACDBFA8A-EE86-44C3-8E21-945FEB85E1A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C31EE359-2605-40F2-823E-01CA0523170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D1ED5329-3B9F-45ED-B36B-AA0838FBECB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CAF4B79-DEB3-4517-92DD-2837FA38FD3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527" name="楕円 526">
          <a:extLst>
            <a:ext uri="{FF2B5EF4-FFF2-40B4-BE49-F238E27FC236}">
              <a16:creationId xmlns:a16="http://schemas.microsoft.com/office/drawing/2014/main" id="{BCBE5829-DED3-4852-9977-3D5A05CEAD8C}"/>
            </a:ext>
          </a:extLst>
        </xdr:cNvPr>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25400</xdr:rowOff>
    </xdr:from>
    <xdr:to>
      <xdr:col>76</xdr:col>
      <xdr:colOff>165100</xdr:colOff>
      <xdr:row>61</xdr:row>
      <xdr:rowOff>127000</xdr:rowOff>
    </xdr:to>
    <xdr:sp macro="" textlink="">
      <xdr:nvSpPr>
        <xdr:cNvPr id="528" name="楕円 527">
          <a:extLst>
            <a:ext uri="{FF2B5EF4-FFF2-40B4-BE49-F238E27FC236}">
              <a16:creationId xmlns:a16="http://schemas.microsoft.com/office/drawing/2014/main" id="{DA06643A-94F8-4B7F-B57E-D54A2A84AC5D}"/>
            </a:ext>
          </a:extLst>
        </xdr:cNvPr>
        <xdr:cNvSpPr/>
      </xdr:nvSpPr>
      <xdr:spPr>
        <a:xfrm>
          <a:off x="14541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76200</xdr:rowOff>
    </xdr:from>
    <xdr:to>
      <xdr:col>81</xdr:col>
      <xdr:colOff>50800</xdr:colOff>
      <xdr:row>61</xdr:row>
      <xdr:rowOff>102870</xdr:rowOff>
    </xdr:to>
    <xdr:cxnSp macro="">
      <xdr:nvCxnSpPr>
        <xdr:cNvPr id="529" name="直線コネクタ 528">
          <a:extLst>
            <a:ext uri="{FF2B5EF4-FFF2-40B4-BE49-F238E27FC236}">
              <a16:creationId xmlns:a16="http://schemas.microsoft.com/office/drawing/2014/main" id="{3AD211DE-FB8D-402A-B5FD-84A7AC3874A0}"/>
            </a:ext>
          </a:extLst>
        </xdr:cNvPr>
        <xdr:cNvCxnSpPr/>
      </xdr:nvCxnSpPr>
      <xdr:spPr>
        <a:xfrm>
          <a:off x="14592300" y="105346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8255</xdr:rowOff>
    </xdr:from>
    <xdr:to>
      <xdr:col>72</xdr:col>
      <xdr:colOff>38100</xdr:colOff>
      <xdr:row>61</xdr:row>
      <xdr:rowOff>109855</xdr:rowOff>
    </xdr:to>
    <xdr:sp macro="" textlink="">
      <xdr:nvSpPr>
        <xdr:cNvPr id="530" name="楕円 529">
          <a:extLst>
            <a:ext uri="{FF2B5EF4-FFF2-40B4-BE49-F238E27FC236}">
              <a16:creationId xmlns:a16="http://schemas.microsoft.com/office/drawing/2014/main" id="{A0230DB1-3A3E-48BC-BA7C-2A985B72D3C6}"/>
            </a:ext>
          </a:extLst>
        </xdr:cNvPr>
        <xdr:cNvSpPr/>
      </xdr:nvSpPr>
      <xdr:spPr>
        <a:xfrm>
          <a:off x="13652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59055</xdr:rowOff>
    </xdr:from>
    <xdr:to>
      <xdr:col>76</xdr:col>
      <xdr:colOff>114300</xdr:colOff>
      <xdr:row>61</xdr:row>
      <xdr:rowOff>76200</xdr:rowOff>
    </xdr:to>
    <xdr:cxnSp macro="">
      <xdr:nvCxnSpPr>
        <xdr:cNvPr id="531" name="直線コネクタ 530">
          <a:extLst>
            <a:ext uri="{FF2B5EF4-FFF2-40B4-BE49-F238E27FC236}">
              <a16:creationId xmlns:a16="http://schemas.microsoft.com/office/drawing/2014/main" id="{CF922657-DAED-46DB-A39A-9FB95DBD0C3B}"/>
            </a:ext>
          </a:extLst>
        </xdr:cNvPr>
        <xdr:cNvCxnSpPr/>
      </xdr:nvCxnSpPr>
      <xdr:spPr>
        <a:xfrm>
          <a:off x="13703300" y="105175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116840</xdr:rowOff>
    </xdr:from>
    <xdr:to>
      <xdr:col>67</xdr:col>
      <xdr:colOff>101600</xdr:colOff>
      <xdr:row>61</xdr:row>
      <xdr:rowOff>46990</xdr:rowOff>
    </xdr:to>
    <xdr:sp macro="" textlink="">
      <xdr:nvSpPr>
        <xdr:cNvPr id="532" name="楕円 531">
          <a:extLst>
            <a:ext uri="{FF2B5EF4-FFF2-40B4-BE49-F238E27FC236}">
              <a16:creationId xmlns:a16="http://schemas.microsoft.com/office/drawing/2014/main" id="{387EC43C-E0E1-48D2-9ECA-C3F8EB9BA70B}"/>
            </a:ext>
          </a:extLst>
        </xdr:cNvPr>
        <xdr:cNvSpPr/>
      </xdr:nvSpPr>
      <xdr:spPr>
        <a:xfrm>
          <a:off x="12763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167640</xdr:rowOff>
    </xdr:from>
    <xdr:to>
      <xdr:col>71</xdr:col>
      <xdr:colOff>177800</xdr:colOff>
      <xdr:row>61</xdr:row>
      <xdr:rowOff>59055</xdr:rowOff>
    </xdr:to>
    <xdr:cxnSp macro="">
      <xdr:nvCxnSpPr>
        <xdr:cNvPr id="533" name="直線コネクタ 532">
          <a:extLst>
            <a:ext uri="{FF2B5EF4-FFF2-40B4-BE49-F238E27FC236}">
              <a16:creationId xmlns:a16="http://schemas.microsoft.com/office/drawing/2014/main" id="{759525D8-1D1E-4712-86E2-BF95C52F5147}"/>
            </a:ext>
          </a:extLst>
        </xdr:cNvPr>
        <xdr:cNvCxnSpPr/>
      </xdr:nvCxnSpPr>
      <xdr:spPr>
        <a:xfrm>
          <a:off x="12814300" y="104546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34" name="n_1aveValue【学校施設】&#10;有形固定資産減価償却率">
          <a:extLst>
            <a:ext uri="{FF2B5EF4-FFF2-40B4-BE49-F238E27FC236}">
              <a16:creationId xmlns:a16="http://schemas.microsoft.com/office/drawing/2014/main" id="{0FA8BDC9-7C1E-4A3A-981F-7B0290D3217E}"/>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535" name="n_2aveValue【学校施設】&#10;有形固定資産減価償却率">
          <a:extLst>
            <a:ext uri="{FF2B5EF4-FFF2-40B4-BE49-F238E27FC236}">
              <a16:creationId xmlns:a16="http://schemas.microsoft.com/office/drawing/2014/main" id="{774389BC-E13F-4C02-A8A3-3091A3FC11CC}"/>
            </a:ext>
          </a:extLst>
        </xdr:cNvPr>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36" name="n_3aveValue【学校施設】&#10;有形固定資産減価償却率">
          <a:extLst>
            <a:ext uri="{FF2B5EF4-FFF2-40B4-BE49-F238E27FC236}">
              <a16:creationId xmlns:a16="http://schemas.microsoft.com/office/drawing/2014/main" id="{2F48F2BC-DB0A-45C3-BB4A-6094C4CD263C}"/>
            </a:ext>
          </a:extLst>
        </xdr:cNvPr>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12082</xdr:rowOff>
    </xdr:from>
    <xdr:ext cx="405111" cy="259045"/>
    <xdr:sp macro="" textlink="">
      <xdr:nvSpPr>
        <xdr:cNvPr id="537" name="n_4aveValue【学校施設】&#10;有形固定資産減価償却率">
          <a:extLst>
            <a:ext uri="{FF2B5EF4-FFF2-40B4-BE49-F238E27FC236}">
              <a16:creationId xmlns:a16="http://schemas.microsoft.com/office/drawing/2014/main" id="{E0048870-157D-4451-AB5C-49FA74238A7D}"/>
            </a:ext>
          </a:extLst>
        </xdr:cNvPr>
        <xdr:cNvSpPr txBox="1"/>
      </xdr:nvSpPr>
      <xdr:spPr>
        <a:xfrm>
          <a:off x="12611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144797</xdr:rowOff>
    </xdr:from>
    <xdr:ext cx="405111" cy="259045"/>
    <xdr:sp macro="" textlink="">
      <xdr:nvSpPr>
        <xdr:cNvPr id="538" name="n_1mainValue【学校施設】&#10;有形固定資産減価償却率">
          <a:extLst>
            <a:ext uri="{FF2B5EF4-FFF2-40B4-BE49-F238E27FC236}">
              <a16:creationId xmlns:a16="http://schemas.microsoft.com/office/drawing/2014/main" id="{35611D03-7CCA-4F37-ACBC-BE95E7059D3D}"/>
            </a:ext>
          </a:extLst>
        </xdr:cNvPr>
        <xdr:cNvSpPr txBox="1"/>
      </xdr:nvSpPr>
      <xdr:spPr>
        <a:xfrm>
          <a:off x="15266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118127</xdr:rowOff>
    </xdr:from>
    <xdr:ext cx="405111" cy="259045"/>
    <xdr:sp macro="" textlink="">
      <xdr:nvSpPr>
        <xdr:cNvPr id="539" name="n_2mainValue【学校施設】&#10;有形固定資産減価償却率">
          <a:extLst>
            <a:ext uri="{FF2B5EF4-FFF2-40B4-BE49-F238E27FC236}">
              <a16:creationId xmlns:a16="http://schemas.microsoft.com/office/drawing/2014/main" id="{1DEF5CDF-E565-4597-8602-9046A116FECA}"/>
            </a:ext>
          </a:extLst>
        </xdr:cNvPr>
        <xdr:cNvSpPr txBox="1"/>
      </xdr:nvSpPr>
      <xdr:spPr>
        <a:xfrm>
          <a:off x="143897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100982</xdr:rowOff>
    </xdr:from>
    <xdr:ext cx="405111" cy="259045"/>
    <xdr:sp macro="" textlink="">
      <xdr:nvSpPr>
        <xdr:cNvPr id="540" name="n_3mainValue【学校施設】&#10;有形固定資産減価償却率">
          <a:extLst>
            <a:ext uri="{FF2B5EF4-FFF2-40B4-BE49-F238E27FC236}">
              <a16:creationId xmlns:a16="http://schemas.microsoft.com/office/drawing/2014/main" id="{E6E48418-E59B-4CB6-9340-FFE4559D9F78}"/>
            </a:ext>
          </a:extLst>
        </xdr:cNvPr>
        <xdr:cNvSpPr txBox="1"/>
      </xdr:nvSpPr>
      <xdr:spPr>
        <a:xfrm>
          <a:off x="135007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38117</xdr:rowOff>
    </xdr:from>
    <xdr:ext cx="405111" cy="259045"/>
    <xdr:sp macro="" textlink="">
      <xdr:nvSpPr>
        <xdr:cNvPr id="541" name="n_4mainValue【学校施設】&#10;有形固定資産減価償却率">
          <a:extLst>
            <a:ext uri="{FF2B5EF4-FFF2-40B4-BE49-F238E27FC236}">
              <a16:creationId xmlns:a16="http://schemas.microsoft.com/office/drawing/2014/main" id="{162AEE66-006B-4F43-B34E-21C4456396BF}"/>
            </a:ext>
          </a:extLst>
        </xdr:cNvPr>
        <xdr:cNvSpPr txBox="1"/>
      </xdr:nvSpPr>
      <xdr:spPr>
        <a:xfrm>
          <a:off x="12611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a:extLst>
            <a:ext uri="{FF2B5EF4-FFF2-40B4-BE49-F238E27FC236}">
              <a16:creationId xmlns:a16="http://schemas.microsoft.com/office/drawing/2014/main" id="{CAE8FF49-E62D-437A-AE13-144E2F95247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a:extLst>
            <a:ext uri="{FF2B5EF4-FFF2-40B4-BE49-F238E27FC236}">
              <a16:creationId xmlns:a16="http://schemas.microsoft.com/office/drawing/2014/main" id="{B99DFCAF-952B-4610-BF30-626B19AB74D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a:extLst>
            <a:ext uri="{FF2B5EF4-FFF2-40B4-BE49-F238E27FC236}">
              <a16:creationId xmlns:a16="http://schemas.microsoft.com/office/drawing/2014/main" id="{0287F179-6BD8-4598-B46D-C07885312A8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a:extLst>
            <a:ext uri="{FF2B5EF4-FFF2-40B4-BE49-F238E27FC236}">
              <a16:creationId xmlns:a16="http://schemas.microsoft.com/office/drawing/2014/main" id="{E2D84771-156E-4130-B4D2-57AE40C600E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a:extLst>
            <a:ext uri="{FF2B5EF4-FFF2-40B4-BE49-F238E27FC236}">
              <a16:creationId xmlns:a16="http://schemas.microsoft.com/office/drawing/2014/main" id="{49097676-EBE5-4466-A5CB-A27D4E19624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a:extLst>
            <a:ext uri="{FF2B5EF4-FFF2-40B4-BE49-F238E27FC236}">
              <a16:creationId xmlns:a16="http://schemas.microsoft.com/office/drawing/2014/main" id="{AEFFF932-79A3-4ED6-A9A8-238412565DA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a:extLst>
            <a:ext uri="{FF2B5EF4-FFF2-40B4-BE49-F238E27FC236}">
              <a16:creationId xmlns:a16="http://schemas.microsoft.com/office/drawing/2014/main" id="{C5B87F18-AAE8-4AAC-87A2-C7ADB5975CE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a:extLst>
            <a:ext uri="{FF2B5EF4-FFF2-40B4-BE49-F238E27FC236}">
              <a16:creationId xmlns:a16="http://schemas.microsoft.com/office/drawing/2014/main" id="{5D42244B-E570-4446-BA56-8020C7A2285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a:extLst>
            <a:ext uri="{FF2B5EF4-FFF2-40B4-BE49-F238E27FC236}">
              <a16:creationId xmlns:a16="http://schemas.microsoft.com/office/drawing/2014/main" id="{F065F666-2FE4-499A-9D0C-45715A314A6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a:extLst>
            <a:ext uri="{FF2B5EF4-FFF2-40B4-BE49-F238E27FC236}">
              <a16:creationId xmlns:a16="http://schemas.microsoft.com/office/drawing/2014/main" id="{780E841B-2E9F-4084-BC82-D9D05DF04D4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2" name="直線コネクタ 551">
          <a:extLst>
            <a:ext uri="{FF2B5EF4-FFF2-40B4-BE49-F238E27FC236}">
              <a16:creationId xmlns:a16="http://schemas.microsoft.com/office/drawing/2014/main" id="{B175244E-3BB7-47FD-B251-59BA0BAD4F9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3" name="テキスト ボックス 552">
          <a:extLst>
            <a:ext uri="{FF2B5EF4-FFF2-40B4-BE49-F238E27FC236}">
              <a16:creationId xmlns:a16="http://schemas.microsoft.com/office/drawing/2014/main" id="{837F20E0-05CD-45B6-AFDE-3BC0B21A8FE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4" name="直線コネクタ 553">
          <a:extLst>
            <a:ext uri="{FF2B5EF4-FFF2-40B4-BE49-F238E27FC236}">
              <a16:creationId xmlns:a16="http://schemas.microsoft.com/office/drawing/2014/main" id="{6D5772E7-A675-49FF-B5DE-26183EE29BF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5" name="テキスト ボックス 554">
          <a:extLst>
            <a:ext uri="{FF2B5EF4-FFF2-40B4-BE49-F238E27FC236}">
              <a16:creationId xmlns:a16="http://schemas.microsoft.com/office/drawing/2014/main" id="{EE880E6C-C76B-45E6-9CFB-963A5082F7A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6" name="直線コネクタ 555">
          <a:extLst>
            <a:ext uri="{FF2B5EF4-FFF2-40B4-BE49-F238E27FC236}">
              <a16:creationId xmlns:a16="http://schemas.microsoft.com/office/drawing/2014/main" id="{0E3AEB7F-045E-47C7-BEBD-AD6A4DD8E30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57" name="テキスト ボックス 556">
          <a:extLst>
            <a:ext uri="{FF2B5EF4-FFF2-40B4-BE49-F238E27FC236}">
              <a16:creationId xmlns:a16="http://schemas.microsoft.com/office/drawing/2014/main" id="{E2E33F88-F02B-415B-B67C-C1938BB819E9}"/>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8" name="直線コネクタ 557">
          <a:extLst>
            <a:ext uri="{FF2B5EF4-FFF2-40B4-BE49-F238E27FC236}">
              <a16:creationId xmlns:a16="http://schemas.microsoft.com/office/drawing/2014/main" id="{C16AB6A9-F482-49EC-B22D-5518E7A096C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9" name="テキスト ボックス 558">
          <a:extLst>
            <a:ext uri="{FF2B5EF4-FFF2-40B4-BE49-F238E27FC236}">
              <a16:creationId xmlns:a16="http://schemas.microsoft.com/office/drawing/2014/main" id="{8870E49A-8BFC-4E02-9C87-62DA68339D62}"/>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0" name="直線コネクタ 559">
          <a:extLst>
            <a:ext uri="{FF2B5EF4-FFF2-40B4-BE49-F238E27FC236}">
              <a16:creationId xmlns:a16="http://schemas.microsoft.com/office/drawing/2014/main" id="{1E8407E1-DDD7-42BB-AF1F-F91521093CD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61" name="テキスト ボックス 560">
          <a:extLst>
            <a:ext uri="{FF2B5EF4-FFF2-40B4-BE49-F238E27FC236}">
              <a16:creationId xmlns:a16="http://schemas.microsoft.com/office/drawing/2014/main" id="{596AA52A-5BE4-40DF-B5CC-D70DB6837B59}"/>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a:extLst>
            <a:ext uri="{FF2B5EF4-FFF2-40B4-BE49-F238E27FC236}">
              <a16:creationId xmlns:a16="http://schemas.microsoft.com/office/drawing/2014/main" id="{E91E5EC2-1247-42F5-BC8B-13FFC731486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3" name="テキスト ボックス 562">
          <a:extLst>
            <a:ext uri="{FF2B5EF4-FFF2-40B4-BE49-F238E27FC236}">
              <a16:creationId xmlns:a16="http://schemas.microsoft.com/office/drawing/2014/main" id="{31544643-FD61-4E63-89E0-3BA4113E708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a:extLst>
            <a:ext uri="{FF2B5EF4-FFF2-40B4-BE49-F238E27FC236}">
              <a16:creationId xmlns:a16="http://schemas.microsoft.com/office/drawing/2014/main" id="{B368B9CD-E854-4112-BCFD-BC4287B8034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565" name="直線コネクタ 564">
          <a:extLst>
            <a:ext uri="{FF2B5EF4-FFF2-40B4-BE49-F238E27FC236}">
              <a16:creationId xmlns:a16="http://schemas.microsoft.com/office/drawing/2014/main" id="{E3D8D81C-BAEF-4F63-8F55-728493263A47}"/>
            </a:ext>
          </a:extLst>
        </xdr:cNvPr>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566" name="【学校施設】&#10;一人当たり面積最小値テキスト">
          <a:extLst>
            <a:ext uri="{FF2B5EF4-FFF2-40B4-BE49-F238E27FC236}">
              <a16:creationId xmlns:a16="http://schemas.microsoft.com/office/drawing/2014/main" id="{7596229E-21CE-41EB-AD48-C1658D66DDA0}"/>
            </a:ext>
          </a:extLst>
        </xdr:cNvPr>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567" name="直線コネクタ 566">
          <a:extLst>
            <a:ext uri="{FF2B5EF4-FFF2-40B4-BE49-F238E27FC236}">
              <a16:creationId xmlns:a16="http://schemas.microsoft.com/office/drawing/2014/main" id="{8012FF4B-218F-4985-8A00-FA7610945F90}"/>
            </a:ext>
          </a:extLst>
        </xdr:cNvPr>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568" name="【学校施設】&#10;一人当たり面積最大値テキスト">
          <a:extLst>
            <a:ext uri="{FF2B5EF4-FFF2-40B4-BE49-F238E27FC236}">
              <a16:creationId xmlns:a16="http://schemas.microsoft.com/office/drawing/2014/main" id="{D6C12B8B-6F8D-4EF7-813A-A9C18B98CC12}"/>
            </a:ext>
          </a:extLst>
        </xdr:cNvPr>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569" name="直線コネクタ 568">
          <a:extLst>
            <a:ext uri="{FF2B5EF4-FFF2-40B4-BE49-F238E27FC236}">
              <a16:creationId xmlns:a16="http://schemas.microsoft.com/office/drawing/2014/main" id="{4D63D2E9-FFF9-4D25-A693-CF049EDD162A}"/>
            </a:ext>
          </a:extLst>
        </xdr:cNvPr>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95953</xdr:rowOff>
    </xdr:from>
    <xdr:ext cx="469744" cy="259045"/>
    <xdr:sp macro="" textlink="">
      <xdr:nvSpPr>
        <xdr:cNvPr id="570" name="【学校施設】&#10;一人当たり面積平均値テキスト">
          <a:extLst>
            <a:ext uri="{FF2B5EF4-FFF2-40B4-BE49-F238E27FC236}">
              <a16:creationId xmlns:a16="http://schemas.microsoft.com/office/drawing/2014/main" id="{AACC8A57-550D-471E-AE37-F99510845C8C}"/>
            </a:ext>
          </a:extLst>
        </xdr:cNvPr>
        <xdr:cNvSpPr txBox="1"/>
      </xdr:nvSpPr>
      <xdr:spPr>
        <a:xfrm>
          <a:off x="22199600" y="10725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71" name="フローチャート: 判断 570">
          <a:extLst>
            <a:ext uri="{FF2B5EF4-FFF2-40B4-BE49-F238E27FC236}">
              <a16:creationId xmlns:a16="http://schemas.microsoft.com/office/drawing/2014/main" id="{B308DBEF-64D1-42CD-A3FD-97A164D08801}"/>
            </a:ext>
          </a:extLst>
        </xdr:cNvPr>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572" name="フローチャート: 判断 571">
          <a:extLst>
            <a:ext uri="{FF2B5EF4-FFF2-40B4-BE49-F238E27FC236}">
              <a16:creationId xmlns:a16="http://schemas.microsoft.com/office/drawing/2014/main" id="{B831B1F1-E646-49DC-BB87-1EEF84EE7D3C}"/>
            </a:ext>
          </a:extLst>
        </xdr:cNvPr>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573" name="フローチャート: 判断 572">
          <a:extLst>
            <a:ext uri="{FF2B5EF4-FFF2-40B4-BE49-F238E27FC236}">
              <a16:creationId xmlns:a16="http://schemas.microsoft.com/office/drawing/2014/main" id="{952DFBA9-BFF8-40EB-BC9F-CF366CE831FE}"/>
            </a:ext>
          </a:extLst>
        </xdr:cNvPr>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574" name="フローチャート: 判断 573">
          <a:extLst>
            <a:ext uri="{FF2B5EF4-FFF2-40B4-BE49-F238E27FC236}">
              <a16:creationId xmlns:a16="http://schemas.microsoft.com/office/drawing/2014/main" id="{2751347D-E4CD-404C-A8D4-2551D717DCE3}"/>
            </a:ext>
          </a:extLst>
        </xdr:cNvPr>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575" name="フローチャート: 判断 574">
          <a:extLst>
            <a:ext uri="{FF2B5EF4-FFF2-40B4-BE49-F238E27FC236}">
              <a16:creationId xmlns:a16="http://schemas.microsoft.com/office/drawing/2014/main" id="{BAD8F6D7-32E5-4E2C-B4D3-0E21F80DEE0C}"/>
            </a:ext>
          </a:extLst>
        </xdr:cNvPr>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9CD154F3-71EE-44D5-B0EB-7858357653C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6E05068F-15F0-42F1-8331-AAE7F907473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4AFE42C4-AD36-410D-AEAC-B1567A1040C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7A002D7B-AB42-4640-9252-75620EDAF83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7EEBDEF4-FA09-4400-A1F6-A712DE45B4C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17552</xdr:rowOff>
    </xdr:from>
    <xdr:to>
      <xdr:col>112</xdr:col>
      <xdr:colOff>38100</xdr:colOff>
      <xdr:row>61</xdr:row>
      <xdr:rowOff>119152</xdr:rowOff>
    </xdr:to>
    <xdr:sp macro="" textlink="">
      <xdr:nvSpPr>
        <xdr:cNvPr id="581" name="楕円 580">
          <a:extLst>
            <a:ext uri="{FF2B5EF4-FFF2-40B4-BE49-F238E27FC236}">
              <a16:creationId xmlns:a16="http://schemas.microsoft.com/office/drawing/2014/main" id="{66A63BFA-A66A-463C-949B-28D37BCF7694}"/>
            </a:ext>
          </a:extLst>
        </xdr:cNvPr>
        <xdr:cNvSpPr/>
      </xdr:nvSpPr>
      <xdr:spPr>
        <a:xfrm>
          <a:off x="21272500" y="1047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27610</xdr:rowOff>
    </xdr:from>
    <xdr:to>
      <xdr:col>107</xdr:col>
      <xdr:colOff>101600</xdr:colOff>
      <xdr:row>61</xdr:row>
      <xdr:rowOff>129210</xdr:rowOff>
    </xdr:to>
    <xdr:sp macro="" textlink="">
      <xdr:nvSpPr>
        <xdr:cNvPr id="582" name="楕円 581">
          <a:extLst>
            <a:ext uri="{FF2B5EF4-FFF2-40B4-BE49-F238E27FC236}">
              <a16:creationId xmlns:a16="http://schemas.microsoft.com/office/drawing/2014/main" id="{9F95D70F-22B7-4364-B68C-C8670F72340D}"/>
            </a:ext>
          </a:extLst>
        </xdr:cNvPr>
        <xdr:cNvSpPr/>
      </xdr:nvSpPr>
      <xdr:spPr>
        <a:xfrm>
          <a:off x="20383500" y="104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68352</xdr:rowOff>
    </xdr:from>
    <xdr:to>
      <xdr:col>111</xdr:col>
      <xdr:colOff>177800</xdr:colOff>
      <xdr:row>61</xdr:row>
      <xdr:rowOff>78410</xdr:rowOff>
    </xdr:to>
    <xdr:cxnSp macro="">
      <xdr:nvCxnSpPr>
        <xdr:cNvPr id="583" name="直線コネクタ 582">
          <a:extLst>
            <a:ext uri="{FF2B5EF4-FFF2-40B4-BE49-F238E27FC236}">
              <a16:creationId xmlns:a16="http://schemas.microsoft.com/office/drawing/2014/main" id="{BEEFFC4A-8D45-43C8-A03B-219A63967E4E}"/>
            </a:ext>
          </a:extLst>
        </xdr:cNvPr>
        <xdr:cNvCxnSpPr/>
      </xdr:nvCxnSpPr>
      <xdr:spPr>
        <a:xfrm flipV="1">
          <a:off x="20434300" y="1052680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31801</xdr:rowOff>
    </xdr:from>
    <xdr:to>
      <xdr:col>102</xdr:col>
      <xdr:colOff>165100</xdr:colOff>
      <xdr:row>61</xdr:row>
      <xdr:rowOff>133401</xdr:rowOff>
    </xdr:to>
    <xdr:sp macro="" textlink="">
      <xdr:nvSpPr>
        <xdr:cNvPr id="584" name="楕円 583">
          <a:extLst>
            <a:ext uri="{FF2B5EF4-FFF2-40B4-BE49-F238E27FC236}">
              <a16:creationId xmlns:a16="http://schemas.microsoft.com/office/drawing/2014/main" id="{F468B93F-9573-405F-8AD1-AC3E09BC9AEC}"/>
            </a:ext>
          </a:extLst>
        </xdr:cNvPr>
        <xdr:cNvSpPr/>
      </xdr:nvSpPr>
      <xdr:spPr>
        <a:xfrm>
          <a:off x="19494500" y="1049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78410</xdr:rowOff>
    </xdr:from>
    <xdr:to>
      <xdr:col>107</xdr:col>
      <xdr:colOff>50800</xdr:colOff>
      <xdr:row>61</xdr:row>
      <xdr:rowOff>82601</xdr:rowOff>
    </xdr:to>
    <xdr:cxnSp macro="">
      <xdr:nvCxnSpPr>
        <xdr:cNvPr id="585" name="直線コネクタ 584">
          <a:extLst>
            <a:ext uri="{FF2B5EF4-FFF2-40B4-BE49-F238E27FC236}">
              <a16:creationId xmlns:a16="http://schemas.microsoft.com/office/drawing/2014/main" id="{61E21A38-016D-4761-8819-8365932086FB}"/>
            </a:ext>
          </a:extLst>
        </xdr:cNvPr>
        <xdr:cNvCxnSpPr/>
      </xdr:nvCxnSpPr>
      <xdr:spPr>
        <a:xfrm flipV="1">
          <a:off x="19545300" y="10536860"/>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33630</xdr:rowOff>
    </xdr:from>
    <xdr:to>
      <xdr:col>98</xdr:col>
      <xdr:colOff>38100</xdr:colOff>
      <xdr:row>61</xdr:row>
      <xdr:rowOff>135230</xdr:rowOff>
    </xdr:to>
    <xdr:sp macro="" textlink="">
      <xdr:nvSpPr>
        <xdr:cNvPr id="586" name="楕円 585">
          <a:extLst>
            <a:ext uri="{FF2B5EF4-FFF2-40B4-BE49-F238E27FC236}">
              <a16:creationId xmlns:a16="http://schemas.microsoft.com/office/drawing/2014/main" id="{DE104235-651E-46BB-BF46-098411203E53}"/>
            </a:ext>
          </a:extLst>
        </xdr:cNvPr>
        <xdr:cNvSpPr/>
      </xdr:nvSpPr>
      <xdr:spPr>
        <a:xfrm>
          <a:off x="18605500" y="1049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82601</xdr:rowOff>
    </xdr:from>
    <xdr:to>
      <xdr:col>102</xdr:col>
      <xdr:colOff>114300</xdr:colOff>
      <xdr:row>61</xdr:row>
      <xdr:rowOff>84430</xdr:rowOff>
    </xdr:to>
    <xdr:cxnSp macro="">
      <xdr:nvCxnSpPr>
        <xdr:cNvPr id="587" name="直線コネクタ 586">
          <a:extLst>
            <a:ext uri="{FF2B5EF4-FFF2-40B4-BE49-F238E27FC236}">
              <a16:creationId xmlns:a16="http://schemas.microsoft.com/office/drawing/2014/main" id="{BC2DA081-D0C8-4D03-959A-F9A1AD1DAFA1}"/>
            </a:ext>
          </a:extLst>
        </xdr:cNvPr>
        <xdr:cNvCxnSpPr/>
      </xdr:nvCxnSpPr>
      <xdr:spPr>
        <a:xfrm flipV="1">
          <a:off x="18656300" y="1054105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29201</xdr:rowOff>
    </xdr:from>
    <xdr:ext cx="469744" cy="259045"/>
    <xdr:sp macro="" textlink="">
      <xdr:nvSpPr>
        <xdr:cNvPr id="588" name="n_1aveValue【学校施設】&#10;一人当たり面積">
          <a:extLst>
            <a:ext uri="{FF2B5EF4-FFF2-40B4-BE49-F238E27FC236}">
              <a16:creationId xmlns:a16="http://schemas.microsoft.com/office/drawing/2014/main" id="{B77A7C5D-4EB1-4C55-939D-CDBA18D334EC}"/>
            </a:ext>
          </a:extLst>
        </xdr:cNvPr>
        <xdr:cNvSpPr txBox="1"/>
      </xdr:nvSpPr>
      <xdr:spPr>
        <a:xfrm>
          <a:off x="21075727" y="1083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28439</xdr:rowOff>
    </xdr:from>
    <xdr:ext cx="469744" cy="259045"/>
    <xdr:sp macro="" textlink="">
      <xdr:nvSpPr>
        <xdr:cNvPr id="589" name="n_2aveValue【学校施設】&#10;一人当たり面積">
          <a:extLst>
            <a:ext uri="{FF2B5EF4-FFF2-40B4-BE49-F238E27FC236}">
              <a16:creationId xmlns:a16="http://schemas.microsoft.com/office/drawing/2014/main" id="{DAAD27CF-B567-48AB-BE5C-A36D9863A3D2}"/>
            </a:ext>
          </a:extLst>
        </xdr:cNvPr>
        <xdr:cNvSpPr txBox="1"/>
      </xdr:nvSpPr>
      <xdr:spPr>
        <a:xfrm>
          <a:off x="20199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35679</xdr:rowOff>
    </xdr:from>
    <xdr:ext cx="469744" cy="259045"/>
    <xdr:sp macro="" textlink="">
      <xdr:nvSpPr>
        <xdr:cNvPr id="590" name="n_3aveValue【学校施設】&#10;一人当たり面積">
          <a:extLst>
            <a:ext uri="{FF2B5EF4-FFF2-40B4-BE49-F238E27FC236}">
              <a16:creationId xmlns:a16="http://schemas.microsoft.com/office/drawing/2014/main" id="{0B81E56F-13A4-4515-83C4-942045D56E1A}"/>
            </a:ext>
          </a:extLst>
        </xdr:cNvPr>
        <xdr:cNvSpPr txBox="1"/>
      </xdr:nvSpPr>
      <xdr:spPr>
        <a:xfrm>
          <a:off x="19310427" y="108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55339</xdr:rowOff>
    </xdr:from>
    <xdr:ext cx="469744" cy="259045"/>
    <xdr:sp macro="" textlink="">
      <xdr:nvSpPr>
        <xdr:cNvPr id="591" name="n_4aveValue【学校施設】&#10;一人当たり面積">
          <a:extLst>
            <a:ext uri="{FF2B5EF4-FFF2-40B4-BE49-F238E27FC236}">
              <a16:creationId xmlns:a16="http://schemas.microsoft.com/office/drawing/2014/main" id="{EB139E8A-5296-4744-8AA6-3676E458D9B4}"/>
            </a:ext>
          </a:extLst>
        </xdr:cNvPr>
        <xdr:cNvSpPr txBox="1"/>
      </xdr:nvSpPr>
      <xdr:spPr>
        <a:xfrm>
          <a:off x="18421427" y="1085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135679</xdr:rowOff>
    </xdr:from>
    <xdr:ext cx="469744" cy="259045"/>
    <xdr:sp macro="" textlink="">
      <xdr:nvSpPr>
        <xdr:cNvPr id="592" name="n_1mainValue【学校施設】&#10;一人当たり面積">
          <a:extLst>
            <a:ext uri="{FF2B5EF4-FFF2-40B4-BE49-F238E27FC236}">
              <a16:creationId xmlns:a16="http://schemas.microsoft.com/office/drawing/2014/main" id="{F3136476-DA71-4D9C-AA44-ECF178965AC3}"/>
            </a:ext>
          </a:extLst>
        </xdr:cNvPr>
        <xdr:cNvSpPr txBox="1"/>
      </xdr:nvSpPr>
      <xdr:spPr>
        <a:xfrm>
          <a:off x="21075727" y="1025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145737</xdr:rowOff>
    </xdr:from>
    <xdr:ext cx="469744" cy="259045"/>
    <xdr:sp macro="" textlink="">
      <xdr:nvSpPr>
        <xdr:cNvPr id="593" name="n_2mainValue【学校施設】&#10;一人当たり面積">
          <a:extLst>
            <a:ext uri="{FF2B5EF4-FFF2-40B4-BE49-F238E27FC236}">
              <a16:creationId xmlns:a16="http://schemas.microsoft.com/office/drawing/2014/main" id="{6173A053-9A28-4536-884D-358DC10C490F}"/>
            </a:ext>
          </a:extLst>
        </xdr:cNvPr>
        <xdr:cNvSpPr txBox="1"/>
      </xdr:nvSpPr>
      <xdr:spPr>
        <a:xfrm>
          <a:off x="20199427" y="1026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149928</xdr:rowOff>
    </xdr:from>
    <xdr:ext cx="469744" cy="259045"/>
    <xdr:sp macro="" textlink="">
      <xdr:nvSpPr>
        <xdr:cNvPr id="594" name="n_3mainValue【学校施設】&#10;一人当たり面積">
          <a:extLst>
            <a:ext uri="{FF2B5EF4-FFF2-40B4-BE49-F238E27FC236}">
              <a16:creationId xmlns:a16="http://schemas.microsoft.com/office/drawing/2014/main" id="{195D04F0-ED8B-4F12-811E-D709E3AFAE95}"/>
            </a:ext>
          </a:extLst>
        </xdr:cNvPr>
        <xdr:cNvSpPr txBox="1"/>
      </xdr:nvSpPr>
      <xdr:spPr>
        <a:xfrm>
          <a:off x="19310427" y="1026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151757</xdr:rowOff>
    </xdr:from>
    <xdr:ext cx="469744" cy="259045"/>
    <xdr:sp macro="" textlink="">
      <xdr:nvSpPr>
        <xdr:cNvPr id="595" name="n_4mainValue【学校施設】&#10;一人当たり面積">
          <a:extLst>
            <a:ext uri="{FF2B5EF4-FFF2-40B4-BE49-F238E27FC236}">
              <a16:creationId xmlns:a16="http://schemas.microsoft.com/office/drawing/2014/main" id="{A916AED8-5331-4473-87EA-48B84D8351A8}"/>
            </a:ext>
          </a:extLst>
        </xdr:cNvPr>
        <xdr:cNvSpPr txBox="1"/>
      </xdr:nvSpPr>
      <xdr:spPr>
        <a:xfrm>
          <a:off x="18421427" y="1026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a:extLst>
            <a:ext uri="{FF2B5EF4-FFF2-40B4-BE49-F238E27FC236}">
              <a16:creationId xmlns:a16="http://schemas.microsoft.com/office/drawing/2014/main" id="{A365D3E3-1C8C-4C60-97B0-40AB3747201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a:extLst>
            <a:ext uri="{FF2B5EF4-FFF2-40B4-BE49-F238E27FC236}">
              <a16:creationId xmlns:a16="http://schemas.microsoft.com/office/drawing/2014/main" id="{CBAF9372-0B73-4814-96FE-F21A2AD16DE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a:extLst>
            <a:ext uri="{FF2B5EF4-FFF2-40B4-BE49-F238E27FC236}">
              <a16:creationId xmlns:a16="http://schemas.microsoft.com/office/drawing/2014/main" id="{55A41C31-F9EB-4AF1-93E8-50A9984C22B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a:extLst>
            <a:ext uri="{FF2B5EF4-FFF2-40B4-BE49-F238E27FC236}">
              <a16:creationId xmlns:a16="http://schemas.microsoft.com/office/drawing/2014/main" id="{2D83CF51-00D1-4F6D-9367-AD68AF74568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a:extLst>
            <a:ext uri="{FF2B5EF4-FFF2-40B4-BE49-F238E27FC236}">
              <a16:creationId xmlns:a16="http://schemas.microsoft.com/office/drawing/2014/main" id="{1B452E0F-48D0-4BDB-A384-25170C4C3D4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a:extLst>
            <a:ext uri="{FF2B5EF4-FFF2-40B4-BE49-F238E27FC236}">
              <a16:creationId xmlns:a16="http://schemas.microsoft.com/office/drawing/2014/main" id="{42EFA706-EE2F-4723-B345-6A68C347F19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a:extLst>
            <a:ext uri="{FF2B5EF4-FFF2-40B4-BE49-F238E27FC236}">
              <a16:creationId xmlns:a16="http://schemas.microsoft.com/office/drawing/2014/main" id="{3D2DFB38-C242-48F1-A9D1-B166F062B2E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a:extLst>
            <a:ext uri="{FF2B5EF4-FFF2-40B4-BE49-F238E27FC236}">
              <a16:creationId xmlns:a16="http://schemas.microsoft.com/office/drawing/2014/main" id="{0459FF1D-DE65-4CDD-B469-609D79199BA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a:extLst>
            <a:ext uri="{FF2B5EF4-FFF2-40B4-BE49-F238E27FC236}">
              <a16:creationId xmlns:a16="http://schemas.microsoft.com/office/drawing/2014/main" id="{74765086-27B8-4B1A-9399-72415768A5D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a:extLst>
            <a:ext uri="{FF2B5EF4-FFF2-40B4-BE49-F238E27FC236}">
              <a16:creationId xmlns:a16="http://schemas.microsoft.com/office/drawing/2014/main" id="{47E8ED04-0F23-4C92-BDE1-54A886104DB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a:extLst>
            <a:ext uri="{FF2B5EF4-FFF2-40B4-BE49-F238E27FC236}">
              <a16:creationId xmlns:a16="http://schemas.microsoft.com/office/drawing/2014/main" id="{9E5228C7-AE9A-4113-8A45-4A3C318C83A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a:extLst>
            <a:ext uri="{FF2B5EF4-FFF2-40B4-BE49-F238E27FC236}">
              <a16:creationId xmlns:a16="http://schemas.microsoft.com/office/drawing/2014/main" id="{D3D45F67-040B-40D6-B006-4BC0A77776C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a:extLst>
            <a:ext uri="{FF2B5EF4-FFF2-40B4-BE49-F238E27FC236}">
              <a16:creationId xmlns:a16="http://schemas.microsoft.com/office/drawing/2014/main" id="{AA993F4A-E73E-44B7-92D8-7DC49686240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a:extLst>
            <a:ext uri="{FF2B5EF4-FFF2-40B4-BE49-F238E27FC236}">
              <a16:creationId xmlns:a16="http://schemas.microsoft.com/office/drawing/2014/main" id="{4AAF22EA-3DBB-4DF4-8C04-7071CD53E88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a:extLst>
            <a:ext uri="{FF2B5EF4-FFF2-40B4-BE49-F238E27FC236}">
              <a16:creationId xmlns:a16="http://schemas.microsoft.com/office/drawing/2014/main" id="{9BB9C2AC-3236-406D-98B9-34254F053F7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a:extLst>
            <a:ext uri="{FF2B5EF4-FFF2-40B4-BE49-F238E27FC236}">
              <a16:creationId xmlns:a16="http://schemas.microsoft.com/office/drawing/2014/main" id="{26AD460E-C089-4693-9565-F07E19CA88C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a:extLst>
            <a:ext uri="{FF2B5EF4-FFF2-40B4-BE49-F238E27FC236}">
              <a16:creationId xmlns:a16="http://schemas.microsoft.com/office/drawing/2014/main" id="{0B08BE41-1CA9-419F-B092-D8D7728F824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a:extLst>
            <a:ext uri="{FF2B5EF4-FFF2-40B4-BE49-F238E27FC236}">
              <a16:creationId xmlns:a16="http://schemas.microsoft.com/office/drawing/2014/main" id="{D73ADFF0-A635-4BE5-8E61-42DBB04D2B0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a:extLst>
            <a:ext uri="{FF2B5EF4-FFF2-40B4-BE49-F238E27FC236}">
              <a16:creationId xmlns:a16="http://schemas.microsoft.com/office/drawing/2014/main" id="{EA321BC0-A11E-4133-A616-149ADF5165C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a:extLst>
            <a:ext uri="{FF2B5EF4-FFF2-40B4-BE49-F238E27FC236}">
              <a16:creationId xmlns:a16="http://schemas.microsoft.com/office/drawing/2014/main" id="{CCE7F614-E2AC-406C-A364-C3B4D8B9382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a:extLst>
            <a:ext uri="{FF2B5EF4-FFF2-40B4-BE49-F238E27FC236}">
              <a16:creationId xmlns:a16="http://schemas.microsoft.com/office/drawing/2014/main" id="{6716F455-F9D6-4949-84ED-D7E6E97A66D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a:extLst>
            <a:ext uri="{FF2B5EF4-FFF2-40B4-BE49-F238E27FC236}">
              <a16:creationId xmlns:a16="http://schemas.microsoft.com/office/drawing/2014/main" id="{03473096-D8C5-4B2B-8921-AB1BC648119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a:extLst>
            <a:ext uri="{FF2B5EF4-FFF2-40B4-BE49-F238E27FC236}">
              <a16:creationId xmlns:a16="http://schemas.microsoft.com/office/drawing/2014/main" id="{3B828C89-F521-4194-A694-3AD9FCD1F01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a:extLst>
            <a:ext uri="{FF2B5EF4-FFF2-40B4-BE49-F238E27FC236}">
              <a16:creationId xmlns:a16="http://schemas.microsoft.com/office/drawing/2014/main" id="{5F0C5009-77E7-4F17-AC18-5FA169A6CEB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a:extLst>
            <a:ext uri="{FF2B5EF4-FFF2-40B4-BE49-F238E27FC236}">
              <a16:creationId xmlns:a16="http://schemas.microsoft.com/office/drawing/2014/main" id="{D8E4FD0A-73A0-483B-BBE7-1BFA66008F7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a:extLst>
            <a:ext uri="{FF2B5EF4-FFF2-40B4-BE49-F238E27FC236}">
              <a16:creationId xmlns:a16="http://schemas.microsoft.com/office/drawing/2014/main" id="{BE72A640-3BAE-410B-BB4D-17528883964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2" name="テキスト ボックス 621">
          <a:extLst>
            <a:ext uri="{FF2B5EF4-FFF2-40B4-BE49-F238E27FC236}">
              <a16:creationId xmlns:a16="http://schemas.microsoft.com/office/drawing/2014/main" id="{227D4CF3-B175-4688-9225-095275F914A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3" name="直線コネクタ 622">
          <a:extLst>
            <a:ext uri="{FF2B5EF4-FFF2-40B4-BE49-F238E27FC236}">
              <a16:creationId xmlns:a16="http://schemas.microsoft.com/office/drawing/2014/main" id="{C18F6A3A-1F60-4CD4-8AD7-2C9266F01E0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4" name="テキスト ボックス 623">
          <a:extLst>
            <a:ext uri="{FF2B5EF4-FFF2-40B4-BE49-F238E27FC236}">
              <a16:creationId xmlns:a16="http://schemas.microsoft.com/office/drawing/2014/main" id="{4DFB6BC9-2DCF-418E-A175-3EABD70EE86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5" name="直線コネクタ 624">
          <a:extLst>
            <a:ext uri="{FF2B5EF4-FFF2-40B4-BE49-F238E27FC236}">
              <a16:creationId xmlns:a16="http://schemas.microsoft.com/office/drawing/2014/main" id="{211AC7DB-151C-420A-87EA-DC4E3E32D68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6" name="テキスト ボックス 625">
          <a:extLst>
            <a:ext uri="{FF2B5EF4-FFF2-40B4-BE49-F238E27FC236}">
              <a16:creationId xmlns:a16="http://schemas.microsoft.com/office/drawing/2014/main" id="{BA57E24D-8E5A-4907-979B-296D8641FDD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7" name="直線コネクタ 626">
          <a:extLst>
            <a:ext uri="{FF2B5EF4-FFF2-40B4-BE49-F238E27FC236}">
              <a16:creationId xmlns:a16="http://schemas.microsoft.com/office/drawing/2014/main" id="{DEAE6F4E-9CBD-4932-9E30-58BE9236C5C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8" name="テキスト ボックス 627">
          <a:extLst>
            <a:ext uri="{FF2B5EF4-FFF2-40B4-BE49-F238E27FC236}">
              <a16:creationId xmlns:a16="http://schemas.microsoft.com/office/drawing/2014/main" id="{8A4D5413-4F2B-479E-B473-3A9EDF030C9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9" name="直線コネクタ 628">
          <a:extLst>
            <a:ext uri="{FF2B5EF4-FFF2-40B4-BE49-F238E27FC236}">
              <a16:creationId xmlns:a16="http://schemas.microsoft.com/office/drawing/2014/main" id="{8C7CD6B4-7A6B-46CC-935D-E96B9CBAA5A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0" name="テキスト ボックス 629">
          <a:extLst>
            <a:ext uri="{FF2B5EF4-FFF2-40B4-BE49-F238E27FC236}">
              <a16:creationId xmlns:a16="http://schemas.microsoft.com/office/drawing/2014/main" id="{93A06870-F01C-4003-843B-E85F2A46AB2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1" name="直線コネクタ 630">
          <a:extLst>
            <a:ext uri="{FF2B5EF4-FFF2-40B4-BE49-F238E27FC236}">
              <a16:creationId xmlns:a16="http://schemas.microsoft.com/office/drawing/2014/main" id="{256CCF78-7B1E-48C6-B4F8-D8A0BD6DC95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32" name="テキスト ボックス 631">
          <a:extLst>
            <a:ext uri="{FF2B5EF4-FFF2-40B4-BE49-F238E27FC236}">
              <a16:creationId xmlns:a16="http://schemas.microsoft.com/office/drawing/2014/main" id="{475050A8-3231-4557-B3FF-64E48744EACE}"/>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a:extLst>
            <a:ext uri="{FF2B5EF4-FFF2-40B4-BE49-F238E27FC236}">
              <a16:creationId xmlns:a16="http://schemas.microsoft.com/office/drawing/2014/main" id="{88170C56-8FB2-444B-B679-E82DED69F4B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4" name="【公民館】&#10;有形固定資産減価償却率グラフ枠">
          <a:extLst>
            <a:ext uri="{FF2B5EF4-FFF2-40B4-BE49-F238E27FC236}">
              <a16:creationId xmlns:a16="http://schemas.microsoft.com/office/drawing/2014/main" id="{392C867C-7556-490A-B86B-46EB7B85CD4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35" name="直線コネクタ 634">
          <a:extLst>
            <a:ext uri="{FF2B5EF4-FFF2-40B4-BE49-F238E27FC236}">
              <a16:creationId xmlns:a16="http://schemas.microsoft.com/office/drawing/2014/main" id="{C40AAF37-299C-4636-BE60-09821509B55C}"/>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36" name="【公民館】&#10;有形固定資産減価償却率最小値テキスト">
          <a:extLst>
            <a:ext uri="{FF2B5EF4-FFF2-40B4-BE49-F238E27FC236}">
              <a16:creationId xmlns:a16="http://schemas.microsoft.com/office/drawing/2014/main" id="{09421BD8-060D-4215-82D3-55519CBF78DA}"/>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37" name="直線コネクタ 636">
          <a:extLst>
            <a:ext uri="{FF2B5EF4-FFF2-40B4-BE49-F238E27FC236}">
              <a16:creationId xmlns:a16="http://schemas.microsoft.com/office/drawing/2014/main" id="{840D8091-113A-4C73-A957-A3D8D6BAE0F2}"/>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38" name="【公民館】&#10;有形固定資産減価償却率最大値テキスト">
          <a:extLst>
            <a:ext uri="{FF2B5EF4-FFF2-40B4-BE49-F238E27FC236}">
              <a16:creationId xmlns:a16="http://schemas.microsoft.com/office/drawing/2014/main" id="{DF29F331-434D-4F68-882A-795895DB7252}"/>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39" name="直線コネクタ 638">
          <a:extLst>
            <a:ext uri="{FF2B5EF4-FFF2-40B4-BE49-F238E27FC236}">
              <a16:creationId xmlns:a16="http://schemas.microsoft.com/office/drawing/2014/main" id="{7A6FCD10-E0C5-4FD4-9201-2BED4B861E8D}"/>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62247</xdr:rowOff>
    </xdr:from>
    <xdr:ext cx="405111" cy="259045"/>
    <xdr:sp macro="" textlink="">
      <xdr:nvSpPr>
        <xdr:cNvPr id="640" name="【公民館】&#10;有形固定資産減価償却率平均値テキスト">
          <a:extLst>
            <a:ext uri="{FF2B5EF4-FFF2-40B4-BE49-F238E27FC236}">
              <a16:creationId xmlns:a16="http://schemas.microsoft.com/office/drawing/2014/main" id="{ABAD5190-D461-410B-A975-0D4734D23786}"/>
            </a:ext>
          </a:extLst>
        </xdr:cNvPr>
        <xdr:cNvSpPr txBox="1"/>
      </xdr:nvSpPr>
      <xdr:spPr>
        <a:xfrm>
          <a:off x="16357600" y="17893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641" name="フローチャート: 判断 640">
          <a:extLst>
            <a:ext uri="{FF2B5EF4-FFF2-40B4-BE49-F238E27FC236}">
              <a16:creationId xmlns:a16="http://schemas.microsoft.com/office/drawing/2014/main" id="{56491871-F1EF-481C-A2C4-AD5F1B6A7103}"/>
            </a:ext>
          </a:extLst>
        </xdr:cNvPr>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642" name="フローチャート: 判断 641">
          <a:extLst>
            <a:ext uri="{FF2B5EF4-FFF2-40B4-BE49-F238E27FC236}">
              <a16:creationId xmlns:a16="http://schemas.microsoft.com/office/drawing/2014/main" id="{653BA164-8E56-4F49-BA62-E49139E673A7}"/>
            </a:ext>
          </a:extLst>
        </xdr:cNvPr>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43" name="フローチャート: 判断 642">
          <a:extLst>
            <a:ext uri="{FF2B5EF4-FFF2-40B4-BE49-F238E27FC236}">
              <a16:creationId xmlns:a16="http://schemas.microsoft.com/office/drawing/2014/main" id="{F10674EC-9847-4EB1-9B67-147512498195}"/>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644" name="フローチャート: 判断 643">
          <a:extLst>
            <a:ext uri="{FF2B5EF4-FFF2-40B4-BE49-F238E27FC236}">
              <a16:creationId xmlns:a16="http://schemas.microsoft.com/office/drawing/2014/main" id="{688D2314-5444-4065-B597-E65A0BA1ADF4}"/>
            </a:ext>
          </a:extLst>
        </xdr:cNvPr>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645" name="フローチャート: 判断 644">
          <a:extLst>
            <a:ext uri="{FF2B5EF4-FFF2-40B4-BE49-F238E27FC236}">
              <a16:creationId xmlns:a16="http://schemas.microsoft.com/office/drawing/2014/main" id="{A6FC26C2-BEC5-4149-89E6-7EA4FF94DAA3}"/>
            </a:ext>
          </a:extLst>
        </xdr:cNvPr>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45112626-5368-4A58-8D9E-F4690B46712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901A5AD-7152-4853-B96C-9EA888DBC7A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91402240-F409-4D62-B79E-0BDB4B8CB3D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67D10D76-5F2D-45FE-85D2-37B356DCBAD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80AF65B8-BE27-465C-B99E-C2557E68CFA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85089</xdr:rowOff>
    </xdr:from>
    <xdr:to>
      <xdr:col>81</xdr:col>
      <xdr:colOff>101600</xdr:colOff>
      <xdr:row>107</xdr:row>
      <xdr:rowOff>15239</xdr:rowOff>
    </xdr:to>
    <xdr:sp macro="" textlink="">
      <xdr:nvSpPr>
        <xdr:cNvPr id="651" name="楕円 650">
          <a:extLst>
            <a:ext uri="{FF2B5EF4-FFF2-40B4-BE49-F238E27FC236}">
              <a16:creationId xmlns:a16="http://schemas.microsoft.com/office/drawing/2014/main" id="{EB885149-1C73-464F-AA43-8E76C6935C20}"/>
            </a:ext>
          </a:extLst>
        </xdr:cNvPr>
        <xdr:cNvSpPr/>
      </xdr:nvSpPr>
      <xdr:spPr>
        <a:xfrm>
          <a:off x="15430500" y="182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69850</xdr:rowOff>
    </xdr:from>
    <xdr:to>
      <xdr:col>76</xdr:col>
      <xdr:colOff>165100</xdr:colOff>
      <xdr:row>107</xdr:row>
      <xdr:rowOff>0</xdr:rowOff>
    </xdr:to>
    <xdr:sp macro="" textlink="">
      <xdr:nvSpPr>
        <xdr:cNvPr id="652" name="楕円 651">
          <a:extLst>
            <a:ext uri="{FF2B5EF4-FFF2-40B4-BE49-F238E27FC236}">
              <a16:creationId xmlns:a16="http://schemas.microsoft.com/office/drawing/2014/main" id="{9DF2ED51-EE25-4396-990C-1E0CE0FDC917}"/>
            </a:ext>
          </a:extLst>
        </xdr:cNvPr>
        <xdr:cNvSpPr/>
      </xdr:nvSpPr>
      <xdr:spPr>
        <a:xfrm>
          <a:off x="14541500" y="1824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120650</xdr:rowOff>
    </xdr:from>
    <xdr:to>
      <xdr:col>81</xdr:col>
      <xdr:colOff>50800</xdr:colOff>
      <xdr:row>106</xdr:row>
      <xdr:rowOff>135889</xdr:rowOff>
    </xdr:to>
    <xdr:cxnSp macro="">
      <xdr:nvCxnSpPr>
        <xdr:cNvPr id="653" name="直線コネクタ 652">
          <a:extLst>
            <a:ext uri="{FF2B5EF4-FFF2-40B4-BE49-F238E27FC236}">
              <a16:creationId xmlns:a16="http://schemas.microsoft.com/office/drawing/2014/main" id="{A21554C5-D8EA-4BC8-AEC0-315CFAF375D4}"/>
            </a:ext>
          </a:extLst>
        </xdr:cNvPr>
        <xdr:cNvCxnSpPr/>
      </xdr:nvCxnSpPr>
      <xdr:spPr>
        <a:xfrm>
          <a:off x="14592300" y="182943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53339</xdr:rowOff>
    </xdr:from>
    <xdr:to>
      <xdr:col>72</xdr:col>
      <xdr:colOff>38100</xdr:colOff>
      <xdr:row>106</xdr:row>
      <xdr:rowOff>154939</xdr:rowOff>
    </xdr:to>
    <xdr:sp macro="" textlink="">
      <xdr:nvSpPr>
        <xdr:cNvPr id="654" name="楕円 653">
          <a:extLst>
            <a:ext uri="{FF2B5EF4-FFF2-40B4-BE49-F238E27FC236}">
              <a16:creationId xmlns:a16="http://schemas.microsoft.com/office/drawing/2014/main" id="{69AF538B-9C1C-4F7E-B470-2DCD0A3C3C9D}"/>
            </a:ext>
          </a:extLst>
        </xdr:cNvPr>
        <xdr:cNvSpPr/>
      </xdr:nvSpPr>
      <xdr:spPr>
        <a:xfrm>
          <a:off x="13652500" y="182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104139</xdr:rowOff>
    </xdr:from>
    <xdr:to>
      <xdr:col>76</xdr:col>
      <xdr:colOff>114300</xdr:colOff>
      <xdr:row>106</xdr:row>
      <xdr:rowOff>120650</xdr:rowOff>
    </xdr:to>
    <xdr:cxnSp macro="">
      <xdr:nvCxnSpPr>
        <xdr:cNvPr id="655" name="直線コネクタ 654">
          <a:extLst>
            <a:ext uri="{FF2B5EF4-FFF2-40B4-BE49-F238E27FC236}">
              <a16:creationId xmlns:a16="http://schemas.microsoft.com/office/drawing/2014/main" id="{51B24976-159D-4624-A317-BFDFF5C6793E}"/>
            </a:ext>
          </a:extLst>
        </xdr:cNvPr>
        <xdr:cNvCxnSpPr/>
      </xdr:nvCxnSpPr>
      <xdr:spPr>
        <a:xfrm>
          <a:off x="13703300" y="18277839"/>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36830</xdr:rowOff>
    </xdr:from>
    <xdr:to>
      <xdr:col>67</xdr:col>
      <xdr:colOff>101600</xdr:colOff>
      <xdr:row>106</xdr:row>
      <xdr:rowOff>138430</xdr:rowOff>
    </xdr:to>
    <xdr:sp macro="" textlink="">
      <xdr:nvSpPr>
        <xdr:cNvPr id="656" name="楕円 655">
          <a:extLst>
            <a:ext uri="{FF2B5EF4-FFF2-40B4-BE49-F238E27FC236}">
              <a16:creationId xmlns:a16="http://schemas.microsoft.com/office/drawing/2014/main" id="{CD279722-B377-4AB9-BA09-EEF4F23B1247}"/>
            </a:ext>
          </a:extLst>
        </xdr:cNvPr>
        <xdr:cNvSpPr/>
      </xdr:nvSpPr>
      <xdr:spPr>
        <a:xfrm>
          <a:off x="12763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87630</xdr:rowOff>
    </xdr:from>
    <xdr:to>
      <xdr:col>71</xdr:col>
      <xdr:colOff>177800</xdr:colOff>
      <xdr:row>106</xdr:row>
      <xdr:rowOff>104139</xdr:rowOff>
    </xdr:to>
    <xdr:cxnSp macro="">
      <xdr:nvCxnSpPr>
        <xdr:cNvPr id="657" name="直線コネクタ 656">
          <a:extLst>
            <a:ext uri="{FF2B5EF4-FFF2-40B4-BE49-F238E27FC236}">
              <a16:creationId xmlns:a16="http://schemas.microsoft.com/office/drawing/2014/main" id="{FAC30639-CA07-40EB-9C2F-0F913B2B05FB}"/>
            </a:ext>
          </a:extLst>
        </xdr:cNvPr>
        <xdr:cNvCxnSpPr/>
      </xdr:nvCxnSpPr>
      <xdr:spPr>
        <a:xfrm>
          <a:off x="12814300" y="18261330"/>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54627</xdr:rowOff>
    </xdr:from>
    <xdr:ext cx="405111" cy="259045"/>
    <xdr:sp macro="" textlink="">
      <xdr:nvSpPr>
        <xdr:cNvPr id="658" name="n_1aveValue【公民館】&#10;有形固定資産減価償却率">
          <a:extLst>
            <a:ext uri="{FF2B5EF4-FFF2-40B4-BE49-F238E27FC236}">
              <a16:creationId xmlns:a16="http://schemas.microsoft.com/office/drawing/2014/main" id="{3256F176-3155-46ED-84B3-16C9B4BB69D8}"/>
            </a:ext>
          </a:extLst>
        </xdr:cNvPr>
        <xdr:cNvSpPr txBox="1"/>
      </xdr:nvSpPr>
      <xdr:spPr>
        <a:xfrm>
          <a:off x="15266044"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659" name="n_2aveValue【公民館】&#10;有形固定資産減価償却率">
          <a:extLst>
            <a:ext uri="{FF2B5EF4-FFF2-40B4-BE49-F238E27FC236}">
              <a16:creationId xmlns:a16="http://schemas.microsoft.com/office/drawing/2014/main" id="{2C4424D3-F803-4615-8E2E-87ABF176002D}"/>
            </a:ext>
          </a:extLst>
        </xdr:cNvPr>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77488</xdr:rowOff>
    </xdr:from>
    <xdr:ext cx="405111" cy="259045"/>
    <xdr:sp macro="" textlink="">
      <xdr:nvSpPr>
        <xdr:cNvPr id="660" name="n_3aveValue【公民館】&#10;有形固定資産減価償却率">
          <a:extLst>
            <a:ext uri="{FF2B5EF4-FFF2-40B4-BE49-F238E27FC236}">
              <a16:creationId xmlns:a16="http://schemas.microsoft.com/office/drawing/2014/main" id="{337669D7-7E46-4A34-BC09-44A0F4C6B709}"/>
            </a:ext>
          </a:extLst>
        </xdr:cNvPr>
        <xdr:cNvSpPr txBox="1"/>
      </xdr:nvSpPr>
      <xdr:spPr>
        <a:xfrm>
          <a:off x="13500744" y="1773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83838</xdr:rowOff>
    </xdr:from>
    <xdr:ext cx="405111" cy="259045"/>
    <xdr:sp macro="" textlink="">
      <xdr:nvSpPr>
        <xdr:cNvPr id="661" name="n_4aveValue【公民館】&#10;有形固定資産減価償却率">
          <a:extLst>
            <a:ext uri="{FF2B5EF4-FFF2-40B4-BE49-F238E27FC236}">
              <a16:creationId xmlns:a16="http://schemas.microsoft.com/office/drawing/2014/main" id="{9A7B451D-80A0-49A9-A880-12BC6BA460E7}"/>
            </a:ext>
          </a:extLst>
        </xdr:cNvPr>
        <xdr:cNvSpPr txBox="1"/>
      </xdr:nvSpPr>
      <xdr:spPr>
        <a:xfrm>
          <a:off x="12611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6366</xdr:rowOff>
    </xdr:from>
    <xdr:ext cx="405111" cy="259045"/>
    <xdr:sp macro="" textlink="">
      <xdr:nvSpPr>
        <xdr:cNvPr id="662" name="n_1mainValue【公民館】&#10;有形固定資産減価償却率">
          <a:extLst>
            <a:ext uri="{FF2B5EF4-FFF2-40B4-BE49-F238E27FC236}">
              <a16:creationId xmlns:a16="http://schemas.microsoft.com/office/drawing/2014/main" id="{09FACEA2-1FDD-4274-A3A3-C9358F1652D7}"/>
            </a:ext>
          </a:extLst>
        </xdr:cNvPr>
        <xdr:cNvSpPr txBox="1"/>
      </xdr:nvSpPr>
      <xdr:spPr>
        <a:xfrm>
          <a:off x="15266044" y="18351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162577</xdr:rowOff>
    </xdr:from>
    <xdr:ext cx="405111" cy="259045"/>
    <xdr:sp macro="" textlink="">
      <xdr:nvSpPr>
        <xdr:cNvPr id="663" name="n_2mainValue【公民館】&#10;有形固定資産減価償却率">
          <a:extLst>
            <a:ext uri="{FF2B5EF4-FFF2-40B4-BE49-F238E27FC236}">
              <a16:creationId xmlns:a16="http://schemas.microsoft.com/office/drawing/2014/main" id="{64608EC1-D709-4F59-B2CC-2CB1EF30A2E9}"/>
            </a:ext>
          </a:extLst>
        </xdr:cNvPr>
        <xdr:cNvSpPr txBox="1"/>
      </xdr:nvSpPr>
      <xdr:spPr>
        <a:xfrm>
          <a:off x="14389744" y="1833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146066</xdr:rowOff>
    </xdr:from>
    <xdr:ext cx="405111" cy="259045"/>
    <xdr:sp macro="" textlink="">
      <xdr:nvSpPr>
        <xdr:cNvPr id="664" name="n_3mainValue【公民館】&#10;有形固定資産減価償却率">
          <a:extLst>
            <a:ext uri="{FF2B5EF4-FFF2-40B4-BE49-F238E27FC236}">
              <a16:creationId xmlns:a16="http://schemas.microsoft.com/office/drawing/2014/main" id="{3B6F94E8-6682-4D45-8A4F-FB8560906F77}"/>
            </a:ext>
          </a:extLst>
        </xdr:cNvPr>
        <xdr:cNvSpPr txBox="1"/>
      </xdr:nvSpPr>
      <xdr:spPr>
        <a:xfrm>
          <a:off x="13500744" y="1831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129557</xdr:rowOff>
    </xdr:from>
    <xdr:ext cx="405111" cy="259045"/>
    <xdr:sp macro="" textlink="">
      <xdr:nvSpPr>
        <xdr:cNvPr id="665" name="n_4mainValue【公民館】&#10;有形固定資産減価償却率">
          <a:extLst>
            <a:ext uri="{FF2B5EF4-FFF2-40B4-BE49-F238E27FC236}">
              <a16:creationId xmlns:a16="http://schemas.microsoft.com/office/drawing/2014/main" id="{A81E6800-7672-4FF1-AB0A-0D26E6960CF5}"/>
            </a:ext>
          </a:extLst>
        </xdr:cNvPr>
        <xdr:cNvSpPr txBox="1"/>
      </xdr:nvSpPr>
      <xdr:spPr>
        <a:xfrm>
          <a:off x="12611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a:extLst>
            <a:ext uri="{FF2B5EF4-FFF2-40B4-BE49-F238E27FC236}">
              <a16:creationId xmlns:a16="http://schemas.microsoft.com/office/drawing/2014/main" id="{A60A130C-7DBC-4BBD-85F0-2CCCAB9AA6B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a:extLst>
            <a:ext uri="{FF2B5EF4-FFF2-40B4-BE49-F238E27FC236}">
              <a16:creationId xmlns:a16="http://schemas.microsoft.com/office/drawing/2014/main" id="{7DD8F21B-C29E-4AAC-9C9A-BB4997C6378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a:extLst>
            <a:ext uri="{FF2B5EF4-FFF2-40B4-BE49-F238E27FC236}">
              <a16:creationId xmlns:a16="http://schemas.microsoft.com/office/drawing/2014/main" id="{C581A28E-40BA-4AF7-A518-3EAF36791FE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a:extLst>
            <a:ext uri="{FF2B5EF4-FFF2-40B4-BE49-F238E27FC236}">
              <a16:creationId xmlns:a16="http://schemas.microsoft.com/office/drawing/2014/main" id="{B570A65F-D9E6-422B-8229-726A625E35B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a:extLst>
            <a:ext uri="{FF2B5EF4-FFF2-40B4-BE49-F238E27FC236}">
              <a16:creationId xmlns:a16="http://schemas.microsoft.com/office/drawing/2014/main" id="{FE48D91D-E446-4544-9E68-E34CB207D1C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a:extLst>
            <a:ext uri="{FF2B5EF4-FFF2-40B4-BE49-F238E27FC236}">
              <a16:creationId xmlns:a16="http://schemas.microsoft.com/office/drawing/2014/main" id="{2E725CCE-79EA-49E9-8224-F39EFAD224A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a:extLst>
            <a:ext uri="{FF2B5EF4-FFF2-40B4-BE49-F238E27FC236}">
              <a16:creationId xmlns:a16="http://schemas.microsoft.com/office/drawing/2014/main" id="{009B3864-0164-4163-87A3-51CBDD58F00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a:extLst>
            <a:ext uri="{FF2B5EF4-FFF2-40B4-BE49-F238E27FC236}">
              <a16:creationId xmlns:a16="http://schemas.microsoft.com/office/drawing/2014/main" id="{08D1D947-286A-428E-884D-309B639825F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a:extLst>
            <a:ext uri="{FF2B5EF4-FFF2-40B4-BE49-F238E27FC236}">
              <a16:creationId xmlns:a16="http://schemas.microsoft.com/office/drawing/2014/main" id="{7844A64F-B1A2-46A5-AC4A-70456AD555B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a:extLst>
            <a:ext uri="{FF2B5EF4-FFF2-40B4-BE49-F238E27FC236}">
              <a16:creationId xmlns:a16="http://schemas.microsoft.com/office/drawing/2014/main" id="{4D03251A-46FD-4A3E-9035-951D13E1DE6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6" name="直線コネクタ 675">
          <a:extLst>
            <a:ext uri="{FF2B5EF4-FFF2-40B4-BE49-F238E27FC236}">
              <a16:creationId xmlns:a16="http://schemas.microsoft.com/office/drawing/2014/main" id="{2FC796F2-E0C7-4F0C-B01A-34847BD0358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7" name="テキスト ボックス 676">
          <a:extLst>
            <a:ext uri="{FF2B5EF4-FFF2-40B4-BE49-F238E27FC236}">
              <a16:creationId xmlns:a16="http://schemas.microsoft.com/office/drawing/2014/main" id="{23D8DF97-733E-4AA2-87AD-CA651612BFE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8" name="直線コネクタ 677">
          <a:extLst>
            <a:ext uri="{FF2B5EF4-FFF2-40B4-BE49-F238E27FC236}">
              <a16:creationId xmlns:a16="http://schemas.microsoft.com/office/drawing/2014/main" id="{0F9ED867-8A7E-43F9-AC69-80A8E620E49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9" name="テキスト ボックス 678">
          <a:extLst>
            <a:ext uri="{FF2B5EF4-FFF2-40B4-BE49-F238E27FC236}">
              <a16:creationId xmlns:a16="http://schemas.microsoft.com/office/drawing/2014/main" id="{2BBB23C3-F1CA-452B-951E-F8F4C18ADCC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0" name="直線コネクタ 679">
          <a:extLst>
            <a:ext uri="{FF2B5EF4-FFF2-40B4-BE49-F238E27FC236}">
              <a16:creationId xmlns:a16="http://schemas.microsoft.com/office/drawing/2014/main" id="{63CC66FE-3B13-4E93-B36B-1B2EC735446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1" name="テキスト ボックス 680">
          <a:extLst>
            <a:ext uri="{FF2B5EF4-FFF2-40B4-BE49-F238E27FC236}">
              <a16:creationId xmlns:a16="http://schemas.microsoft.com/office/drawing/2014/main" id="{277B783C-6FF2-4678-90ED-690DF35B23F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2" name="直線コネクタ 681">
          <a:extLst>
            <a:ext uri="{FF2B5EF4-FFF2-40B4-BE49-F238E27FC236}">
              <a16:creationId xmlns:a16="http://schemas.microsoft.com/office/drawing/2014/main" id="{CB5EBAD6-14A4-4949-BF97-97059BB673E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3" name="テキスト ボックス 682">
          <a:extLst>
            <a:ext uri="{FF2B5EF4-FFF2-40B4-BE49-F238E27FC236}">
              <a16:creationId xmlns:a16="http://schemas.microsoft.com/office/drawing/2014/main" id="{D452088A-67A1-4E8E-8E25-7DDB3CF9BB0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4" name="直線コネクタ 683">
          <a:extLst>
            <a:ext uri="{FF2B5EF4-FFF2-40B4-BE49-F238E27FC236}">
              <a16:creationId xmlns:a16="http://schemas.microsoft.com/office/drawing/2014/main" id="{96DA9CBB-35D4-42D9-892C-A9E0362AEB6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5" name="テキスト ボックス 684">
          <a:extLst>
            <a:ext uri="{FF2B5EF4-FFF2-40B4-BE49-F238E27FC236}">
              <a16:creationId xmlns:a16="http://schemas.microsoft.com/office/drawing/2014/main" id="{0DA0FAED-A0D8-4548-9748-C30A066016C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6" name="直線コネクタ 685">
          <a:extLst>
            <a:ext uri="{FF2B5EF4-FFF2-40B4-BE49-F238E27FC236}">
              <a16:creationId xmlns:a16="http://schemas.microsoft.com/office/drawing/2014/main" id="{4A6B2EAD-5ACA-4844-BF84-4704FAD5841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7" name="テキスト ボックス 686">
          <a:extLst>
            <a:ext uri="{FF2B5EF4-FFF2-40B4-BE49-F238E27FC236}">
              <a16:creationId xmlns:a16="http://schemas.microsoft.com/office/drawing/2014/main" id="{14D3DAE9-D13F-4C60-B3A5-A0E8A4773B9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8" name="【公民館】&#10;一人当たり面積グラフ枠">
          <a:extLst>
            <a:ext uri="{FF2B5EF4-FFF2-40B4-BE49-F238E27FC236}">
              <a16:creationId xmlns:a16="http://schemas.microsoft.com/office/drawing/2014/main" id="{E8C8D19F-C669-4066-B1EA-18013F3BD09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689" name="直線コネクタ 688">
          <a:extLst>
            <a:ext uri="{FF2B5EF4-FFF2-40B4-BE49-F238E27FC236}">
              <a16:creationId xmlns:a16="http://schemas.microsoft.com/office/drawing/2014/main" id="{AB9C2B99-4B53-4813-A42A-D771CC7C200C}"/>
            </a:ext>
          </a:extLst>
        </xdr:cNvPr>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690" name="【公民館】&#10;一人当たり面積最小値テキスト">
          <a:extLst>
            <a:ext uri="{FF2B5EF4-FFF2-40B4-BE49-F238E27FC236}">
              <a16:creationId xmlns:a16="http://schemas.microsoft.com/office/drawing/2014/main" id="{7732D628-EFF7-4AA0-B9DC-7F21901A7059}"/>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691" name="直線コネクタ 690">
          <a:extLst>
            <a:ext uri="{FF2B5EF4-FFF2-40B4-BE49-F238E27FC236}">
              <a16:creationId xmlns:a16="http://schemas.microsoft.com/office/drawing/2014/main" id="{681EC5E7-3F83-4CD7-A3F9-D919E0FEEEAE}"/>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692" name="【公民館】&#10;一人当たり面積最大値テキスト">
          <a:extLst>
            <a:ext uri="{FF2B5EF4-FFF2-40B4-BE49-F238E27FC236}">
              <a16:creationId xmlns:a16="http://schemas.microsoft.com/office/drawing/2014/main" id="{47453880-F53F-42CD-84CC-4032D060E7A9}"/>
            </a:ext>
          </a:extLst>
        </xdr:cNvPr>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693" name="直線コネクタ 692">
          <a:extLst>
            <a:ext uri="{FF2B5EF4-FFF2-40B4-BE49-F238E27FC236}">
              <a16:creationId xmlns:a16="http://schemas.microsoft.com/office/drawing/2014/main" id="{849F8F3B-3F5E-4AE7-A4B6-69D27510F8A2}"/>
            </a:ext>
          </a:extLst>
        </xdr:cNvPr>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41164</xdr:rowOff>
    </xdr:from>
    <xdr:ext cx="469744" cy="259045"/>
    <xdr:sp macro="" textlink="">
      <xdr:nvSpPr>
        <xdr:cNvPr id="694" name="【公民館】&#10;一人当たり面積平均値テキスト">
          <a:extLst>
            <a:ext uri="{FF2B5EF4-FFF2-40B4-BE49-F238E27FC236}">
              <a16:creationId xmlns:a16="http://schemas.microsoft.com/office/drawing/2014/main" id="{03D233DB-C002-447E-A668-122BE91DBDB0}"/>
            </a:ext>
          </a:extLst>
        </xdr:cNvPr>
        <xdr:cNvSpPr txBox="1"/>
      </xdr:nvSpPr>
      <xdr:spPr>
        <a:xfrm>
          <a:off x="22199600" y="18214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695" name="フローチャート: 判断 694">
          <a:extLst>
            <a:ext uri="{FF2B5EF4-FFF2-40B4-BE49-F238E27FC236}">
              <a16:creationId xmlns:a16="http://schemas.microsoft.com/office/drawing/2014/main" id="{0141B25C-4C36-4C79-B340-87120AC8B592}"/>
            </a:ext>
          </a:extLst>
        </xdr:cNvPr>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696" name="フローチャート: 判断 695">
          <a:extLst>
            <a:ext uri="{FF2B5EF4-FFF2-40B4-BE49-F238E27FC236}">
              <a16:creationId xmlns:a16="http://schemas.microsoft.com/office/drawing/2014/main" id="{FD8B7A55-3DE3-4625-B642-A4BA4B7DC12F}"/>
            </a:ext>
          </a:extLst>
        </xdr:cNvPr>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697" name="フローチャート: 判断 696">
          <a:extLst>
            <a:ext uri="{FF2B5EF4-FFF2-40B4-BE49-F238E27FC236}">
              <a16:creationId xmlns:a16="http://schemas.microsoft.com/office/drawing/2014/main" id="{7E3E35CE-A228-4640-9277-94E2AD3BE990}"/>
            </a:ext>
          </a:extLst>
        </xdr:cNvPr>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698" name="フローチャート: 判断 697">
          <a:extLst>
            <a:ext uri="{FF2B5EF4-FFF2-40B4-BE49-F238E27FC236}">
              <a16:creationId xmlns:a16="http://schemas.microsoft.com/office/drawing/2014/main" id="{73205E91-BAF1-48E1-8633-A16456D66490}"/>
            </a:ext>
          </a:extLst>
        </xdr:cNvPr>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699" name="フローチャート: 判断 698">
          <a:extLst>
            <a:ext uri="{FF2B5EF4-FFF2-40B4-BE49-F238E27FC236}">
              <a16:creationId xmlns:a16="http://schemas.microsoft.com/office/drawing/2014/main" id="{73259DFE-7276-4A8A-9605-C634B599F9D7}"/>
            </a:ext>
          </a:extLst>
        </xdr:cNvPr>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905DA6F6-77CE-4A22-8FD9-C879FF5A81E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9A5AAECC-A91D-46EE-B40F-A2AC6341096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D070D1A7-34F9-48A8-8492-6F323CB30A3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7F4578BD-E752-410E-B2D5-F45FFD05479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1CCE3304-587E-4F11-91A0-8F8900C6251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148844</xdr:rowOff>
    </xdr:from>
    <xdr:to>
      <xdr:col>112</xdr:col>
      <xdr:colOff>38100</xdr:colOff>
      <xdr:row>106</xdr:row>
      <xdr:rowOff>78994</xdr:rowOff>
    </xdr:to>
    <xdr:sp macro="" textlink="">
      <xdr:nvSpPr>
        <xdr:cNvPr id="705" name="楕円 704">
          <a:extLst>
            <a:ext uri="{FF2B5EF4-FFF2-40B4-BE49-F238E27FC236}">
              <a16:creationId xmlns:a16="http://schemas.microsoft.com/office/drawing/2014/main" id="{5B82F6EA-AD54-4EE8-A9B5-DD3C4F0EDBEE}"/>
            </a:ext>
          </a:extLst>
        </xdr:cNvPr>
        <xdr:cNvSpPr/>
      </xdr:nvSpPr>
      <xdr:spPr>
        <a:xfrm>
          <a:off x="212725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157987</xdr:rowOff>
    </xdr:from>
    <xdr:to>
      <xdr:col>107</xdr:col>
      <xdr:colOff>101600</xdr:colOff>
      <xdr:row>106</xdr:row>
      <xdr:rowOff>88137</xdr:rowOff>
    </xdr:to>
    <xdr:sp macro="" textlink="">
      <xdr:nvSpPr>
        <xdr:cNvPr id="706" name="楕円 705">
          <a:extLst>
            <a:ext uri="{FF2B5EF4-FFF2-40B4-BE49-F238E27FC236}">
              <a16:creationId xmlns:a16="http://schemas.microsoft.com/office/drawing/2014/main" id="{8E040B08-281E-4027-9FF2-FF45228A6A65}"/>
            </a:ext>
          </a:extLst>
        </xdr:cNvPr>
        <xdr:cNvSpPr/>
      </xdr:nvSpPr>
      <xdr:spPr>
        <a:xfrm>
          <a:off x="20383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28194</xdr:rowOff>
    </xdr:from>
    <xdr:to>
      <xdr:col>111</xdr:col>
      <xdr:colOff>177800</xdr:colOff>
      <xdr:row>106</xdr:row>
      <xdr:rowOff>37337</xdr:rowOff>
    </xdr:to>
    <xdr:cxnSp macro="">
      <xdr:nvCxnSpPr>
        <xdr:cNvPr id="707" name="直線コネクタ 706">
          <a:extLst>
            <a:ext uri="{FF2B5EF4-FFF2-40B4-BE49-F238E27FC236}">
              <a16:creationId xmlns:a16="http://schemas.microsoft.com/office/drawing/2014/main" id="{BBA7754C-3CEA-4EF0-A506-ACA6382933BB}"/>
            </a:ext>
          </a:extLst>
        </xdr:cNvPr>
        <xdr:cNvCxnSpPr/>
      </xdr:nvCxnSpPr>
      <xdr:spPr>
        <a:xfrm flipV="1">
          <a:off x="20434300" y="1820189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161798</xdr:rowOff>
    </xdr:from>
    <xdr:to>
      <xdr:col>102</xdr:col>
      <xdr:colOff>165100</xdr:colOff>
      <xdr:row>106</xdr:row>
      <xdr:rowOff>91948</xdr:rowOff>
    </xdr:to>
    <xdr:sp macro="" textlink="">
      <xdr:nvSpPr>
        <xdr:cNvPr id="708" name="楕円 707">
          <a:extLst>
            <a:ext uri="{FF2B5EF4-FFF2-40B4-BE49-F238E27FC236}">
              <a16:creationId xmlns:a16="http://schemas.microsoft.com/office/drawing/2014/main" id="{A4B7DFA3-D4AA-48D7-9A30-D2BFF3473C9A}"/>
            </a:ext>
          </a:extLst>
        </xdr:cNvPr>
        <xdr:cNvSpPr/>
      </xdr:nvSpPr>
      <xdr:spPr>
        <a:xfrm>
          <a:off x="19494500" y="1816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37337</xdr:rowOff>
    </xdr:from>
    <xdr:to>
      <xdr:col>107</xdr:col>
      <xdr:colOff>50800</xdr:colOff>
      <xdr:row>106</xdr:row>
      <xdr:rowOff>41148</xdr:rowOff>
    </xdr:to>
    <xdr:cxnSp macro="">
      <xdr:nvCxnSpPr>
        <xdr:cNvPr id="709" name="直線コネクタ 708">
          <a:extLst>
            <a:ext uri="{FF2B5EF4-FFF2-40B4-BE49-F238E27FC236}">
              <a16:creationId xmlns:a16="http://schemas.microsoft.com/office/drawing/2014/main" id="{46FBAF97-9053-4C66-AB72-FFC1865911AE}"/>
            </a:ext>
          </a:extLst>
        </xdr:cNvPr>
        <xdr:cNvCxnSpPr/>
      </xdr:nvCxnSpPr>
      <xdr:spPr>
        <a:xfrm flipV="1">
          <a:off x="19545300" y="18211037"/>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163322</xdr:rowOff>
    </xdr:from>
    <xdr:to>
      <xdr:col>98</xdr:col>
      <xdr:colOff>38100</xdr:colOff>
      <xdr:row>106</xdr:row>
      <xdr:rowOff>93472</xdr:rowOff>
    </xdr:to>
    <xdr:sp macro="" textlink="">
      <xdr:nvSpPr>
        <xdr:cNvPr id="710" name="楕円 709">
          <a:extLst>
            <a:ext uri="{FF2B5EF4-FFF2-40B4-BE49-F238E27FC236}">
              <a16:creationId xmlns:a16="http://schemas.microsoft.com/office/drawing/2014/main" id="{3D5A26BC-9AE4-4815-BEB1-4C0A33CC90EA}"/>
            </a:ext>
          </a:extLst>
        </xdr:cNvPr>
        <xdr:cNvSpPr/>
      </xdr:nvSpPr>
      <xdr:spPr>
        <a:xfrm>
          <a:off x="18605500" y="181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41148</xdr:rowOff>
    </xdr:from>
    <xdr:to>
      <xdr:col>102</xdr:col>
      <xdr:colOff>114300</xdr:colOff>
      <xdr:row>106</xdr:row>
      <xdr:rowOff>42672</xdr:rowOff>
    </xdr:to>
    <xdr:cxnSp macro="">
      <xdr:nvCxnSpPr>
        <xdr:cNvPr id="711" name="直線コネクタ 710">
          <a:extLst>
            <a:ext uri="{FF2B5EF4-FFF2-40B4-BE49-F238E27FC236}">
              <a16:creationId xmlns:a16="http://schemas.microsoft.com/office/drawing/2014/main" id="{80DE8684-7EFC-431B-86E5-4B01BA3B5F7E}"/>
            </a:ext>
          </a:extLst>
        </xdr:cNvPr>
        <xdr:cNvCxnSpPr/>
      </xdr:nvCxnSpPr>
      <xdr:spPr>
        <a:xfrm flipV="1">
          <a:off x="18656300" y="1821484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144035</xdr:rowOff>
    </xdr:from>
    <xdr:ext cx="469744" cy="259045"/>
    <xdr:sp macro="" textlink="">
      <xdr:nvSpPr>
        <xdr:cNvPr id="712" name="n_1aveValue【公民館】&#10;一人当たり面積">
          <a:extLst>
            <a:ext uri="{FF2B5EF4-FFF2-40B4-BE49-F238E27FC236}">
              <a16:creationId xmlns:a16="http://schemas.microsoft.com/office/drawing/2014/main" id="{F88F784F-11D4-40FE-A4E5-EB72A5BC2562}"/>
            </a:ext>
          </a:extLst>
        </xdr:cNvPr>
        <xdr:cNvSpPr txBox="1"/>
      </xdr:nvSpPr>
      <xdr:spPr>
        <a:xfrm>
          <a:off x="21075727"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164609</xdr:rowOff>
    </xdr:from>
    <xdr:ext cx="469744" cy="259045"/>
    <xdr:sp macro="" textlink="">
      <xdr:nvSpPr>
        <xdr:cNvPr id="713" name="n_2aveValue【公民館】&#10;一人当たり面積">
          <a:extLst>
            <a:ext uri="{FF2B5EF4-FFF2-40B4-BE49-F238E27FC236}">
              <a16:creationId xmlns:a16="http://schemas.microsoft.com/office/drawing/2014/main" id="{F4FB46D4-EC57-4436-B96C-7E8B1B60129A}"/>
            </a:ext>
          </a:extLst>
        </xdr:cNvPr>
        <xdr:cNvSpPr txBox="1"/>
      </xdr:nvSpPr>
      <xdr:spPr>
        <a:xfrm>
          <a:off x="201994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23640</xdr:rowOff>
    </xdr:from>
    <xdr:ext cx="469744" cy="259045"/>
    <xdr:sp macro="" textlink="">
      <xdr:nvSpPr>
        <xdr:cNvPr id="714" name="n_3aveValue【公民館】&#10;一人当たり面積">
          <a:extLst>
            <a:ext uri="{FF2B5EF4-FFF2-40B4-BE49-F238E27FC236}">
              <a16:creationId xmlns:a16="http://schemas.microsoft.com/office/drawing/2014/main" id="{8D4EDD5F-075B-4385-BE58-3B65AE78AFF6}"/>
            </a:ext>
          </a:extLst>
        </xdr:cNvPr>
        <xdr:cNvSpPr txBox="1"/>
      </xdr:nvSpPr>
      <xdr:spPr>
        <a:xfrm>
          <a:off x="19310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167657</xdr:rowOff>
    </xdr:from>
    <xdr:ext cx="469744" cy="259045"/>
    <xdr:sp macro="" textlink="">
      <xdr:nvSpPr>
        <xdr:cNvPr id="715" name="n_4aveValue【公民館】&#10;一人当たり面積">
          <a:extLst>
            <a:ext uri="{FF2B5EF4-FFF2-40B4-BE49-F238E27FC236}">
              <a16:creationId xmlns:a16="http://schemas.microsoft.com/office/drawing/2014/main" id="{11C47B79-88CC-4A6D-AFF7-6B2166154053}"/>
            </a:ext>
          </a:extLst>
        </xdr:cNvPr>
        <xdr:cNvSpPr txBox="1"/>
      </xdr:nvSpPr>
      <xdr:spPr>
        <a:xfrm>
          <a:off x="18421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95521</xdr:rowOff>
    </xdr:from>
    <xdr:ext cx="469744" cy="259045"/>
    <xdr:sp macro="" textlink="">
      <xdr:nvSpPr>
        <xdr:cNvPr id="716" name="n_1mainValue【公民館】&#10;一人当たり面積">
          <a:extLst>
            <a:ext uri="{FF2B5EF4-FFF2-40B4-BE49-F238E27FC236}">
              <a16:creationId xmlns:a16="http://schemas.microsoft.com/office/drawing/2014/main" id="{11424A42-22FF-42EC-B251-63153C1543ED}"/>
            </a:ext>
          </a:extLst>
        </xdr:cNvPr>
        <xdr:cNvSpPr txBox="1"/>
      </xdr:nvSpPr>
      <xdr:spPr>
        <a:xfrm>
          <a:off x="21075727" y="1792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104664</xdr:rowOff>
    </xdr:from>
    <xdr:ext cx="469744" cy="259045"/>
    <xdr:sp macro="" textlink="">
      <xdr:nvSpPr>
        <xdr:cNvPr id="717" name="n_2mainValue【公民館】&#10;一人当たり面積">
          <a:extLst>
            <a:ext uri="{FF2B5EF4-FFF2-40B4-BE49-F238E27FC236}">
              <a16:creationId xmlns:a16="http://schemas.microsoft.com/office/drawing/2014/main" id="{C66D507A-A201-4B81-8FC3-B294B14F7B9F}"/>
            </a:ext>
          </a:extLst>
        </xdr:cNvPr>
        <xdr:cNvSpPr txBox="1"/>
      </xdr:nvSpPr>
      <xdr:spPr>
        <a:xfrm>
          <a:off x="20199427" y="1793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108475</xdr:rowOff>
    </xdr:from>
    <xdr:ext cx="469744" cy="259045"/>
    <xdr:sp macro="" textlink="">
      <xdr:nvSpPr>
        <xdr:cNvPr id="718" name="n_3mainValue【公民館】&#10;一人当たり面積">
          <a:extLst>
            <a:ext uri="{FF2B5EF4-FFF2-40B4-BE49-F238E27FC236}">
              <a16:creationId xmlns:a16="http://schemas.microsoft.com/office/drawing/2014/main" id="{1D514CA8-155F-493C-921E-76CDCF3041B0}"/>
            </a:ext>
          </a:extLst>
        </xdr:cNvPr>
        <xdr:cNvSpPr txBox="1"/>
      </xdr:nvSpPr>
      <xdr:spPr>
        <a:xfrm>
          <a:off x="19310427" y="1793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109999</xdr:rowOff>
    </xdr:from>
    <xdr:ext cx="469744" cy="259045"/>
    <xdr:sp macro="" textlink="">
      <xdr:nvSpPr>
        <xdr:cNvPr id="719" name="n_4mainValue【公民館】&#10;一人当たり面積">
          <a:extLst>
            <a:ext uri="{FF2B5EF4-FFF2-40B4-BE49-F238E27FC236}">
              <a16:creationId xmlns:a16="http://schemas.microsoft.com/office/drawing/2014/main" id="{237CD6C6-531C-4A2C-941A-CEDE554FC961}"/>
            </a:ext>
          </a:extLst>
        </xdr:cNvPr>
        <xdr:cNvSpPr txBox="1"/>
      </xdr:nvSpPr>
      <xdr:spPr>
        <a:xfrm>
          <a:off x="18421427" y="1794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a:extLst>
            <a:ext uri="{FF2B5EF4-FFF2-40B4-BE49-F238E27FC236}">
              <a16:creationId xmlns:a16="http://schemas.microsoft.com/office/drawing/2014/main" id="{75FF283D-9F26-427F-9607-604344B20E2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a:extLst>
            <a:ext uri="{FF2B5EF4-FFF2-40B4-BE49-F238E27FC236}">
              <a16:creationId xmlns:a16="http://schemas.microsoft.com/office/drawing/2014/main" id="{9F19F9FE-BEC0-4C0F-911D-26EACBBB30A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a:extLst>
            <a:ext uri="{FF2B5EF4-FFF2-40B4-BE49-F238E27FC236}">
              <a16:creationId xmlns:a16="http://schemas.microsoft.com/office/drawing/2014/main" id="{72B2B9F6-9D53-40DB-BA18-B585E4D1441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道路・橋りょう・公営住宅は面積等が大きいにも関わらず有形固定資産減価償却率は同程度の水準である。長寿命化計画等に基づき順次建替え等の改修・修繕を行ってきているのが要因と考えられる。一方で、保健センター・公民館・認定こども園・学校施設が類似団体を大きく上回る状況となっているが、農村部の学校・保育所を有しており、現状では地区住民の意向による施設のため、単純な比較は難しい。一部地域では閉校・閉所となり統合も進んできている状況もあるが、有形固定資産減価償却率が高く推移している施設は、老朽化が進んでいる施設が多くなっている現状もあるので、引き続き、公共施設等総合管理計画及び個別施設計画に基づき改修・修繕・集約化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B5FB6FC-26AF-4862-B3E6-51E3100591E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1FCD7A9-545F-45FA-A5EE-5B8102D730E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6E5A0EE-28BA-4D5D-AE8A-C5CB22982F5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A209E3F-F026-4057-AC92-E47D33D1D07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北海道士幌町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3B526D6-AE5F-4F8F-B3C1-39FCB80108C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3D62A96-387E-4065-9B01-D3A5F985BC5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A39D504-9EBF-42D6-AD26-9C847953FDA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D9C3E36-0E29-4631-9124-D13BCC3B93C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F99E510-DFE7-4080-95E8-AEA350DE961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8C8147F-8E71-41E5-8639-C75E3DC3D48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6,027
5,930
259.19
8,493,365
7,921,315
232,443
4,370,792
6,751,226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403220A-48F5-4FEF-BC43-C67D1485ED0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BF5FE89-915F-4A39-A309-BB1A548DE92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BA9F6E8-0966-450B-AD56-2692BD00E10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02C5837-F03C-4B14-9719-E83EC992B45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6EF7DA3-FE90-4248-9C9B-DDAC99204EB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651DCBC-B096-4B83-93A7-C1B1233FC38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CE4FB76-C96C-4FF8-A9D2-22254F099F3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EDFFF78-A731-43D1-BAD9-B148A4AEB30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18B035E-9A63-49F2-8FE2-7A79A97065F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882CA10-96B6-4A79-8A75-D61AEA27A5C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C7517F8-BDDA-415E-8F64-5D6CF84AB5D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E9F3B60-4EE4-4711-B1E0-4F20E345E64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9938B81-BEB8-43CE-9CE2-F74374B7D3D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DD3FCBB-DC03-48D3-83E3-EC8CA946BA2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63D0C39-A466-4B9F-8CD7-90D3E93F56F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F7841AE-7910-4F91-BFC4-BF401E1EC73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07E7400-59E6-4A18-AC2C-A22B9B435B8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818CF09-5403-4F10-BD31-1F844B30264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1D40833-E4ED-4EC3-839F-3AB211B1CEC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C60CA01-4CB8-4653-8C53-C0C0C45C1CD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FA6C415-F763-47AF-B8AB-29D98D7352F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7063B0E-D1F5-461B-9CDF-425F7FF236B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DCEEFFF-668D-4ECC-BD29-EBE3197BBAF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C999AA9-C0F4-4EFF-98E4-2798C600EE0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72DC438-AB7A-4BE0-A8E4-36204997CBC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7119253-4D09-478D-A1D8-A726A239CD9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886C1AD-81BB-4D68-A58A-F3BDDD9F442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7667CE3-3BF2-4A9F-87A2-E28A90352D1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918BE22-B3AC-4C07-91AE-6335056FF78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ED2E6C14-6DAF-48A0-9B02-1AF876CCF16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2F31AB7-6641-4BCD-BC10-E6A25DD1837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212C096-A44D-49C4-AEF7-0750FA62881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94F43936-AE47-4975-851D-FEC5B2A0FD2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C011872-62EE-4FED-9409-2CC236F3C56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2FAFF664-F500-45B4-8911-946136BCE11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245F7074-3415-4051-A1AF-1ECB0B4F77D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D87651F-DA0D-4BD6-9A36-90DB5996853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B10D39F8-7455-4F50-8F5A-0780A3AFDA0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396C334-0B06-4494-AA03-832E777EBBE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CC1DB3F5-F288-4755-AD86-C595102B8C9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A210C9B-8084-4843-94D2-0103E9D502B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698A20F-75B1-4058-9D75-F371B99B62D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B7649F1-5221-4BB4-B5B4-89538C02A0B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E2ED87AA-8D76-4187-8567-411EC025966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6900C7B-E372-4C66-9251-6972E4A217C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37B7BA37-E7CA-4F39-B9AA-700EB75F403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D645D6A0-048B-442C-90F6-87A904993BB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260017E-32AC-4AF5-AA51-8C1391078F3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2F8A3AD-24CC-48DA-84F6-E4EE327F7F2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69DBD2DE-3BAD-48C5-B381-2545899EEFC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E78CB3EA-9FDE-4EC4-9E0E-EC6604FCF42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9990CAAF-7150-4058-AE90-13ECA2CE501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FB6D89C2-7AB7-46D7-A34E-A9B7C536A0F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4CBFBF83-5F2D-40F0-9360-E0FCD5916FA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397665DA-F891-41F4-9D39-3323C3FED5A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45A2AAB5-50C7-44B4-BA25-F67B052C198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D14D973-AD6A-46F3-987B-5B6572E5672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C05D19B3-C58E-4725-8AB5-5C7CF900F27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9AE53D66-F865-4195-949B-64D100831B6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5A01610C-8429-4732-925E-8715C9289D7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2CC76A97-1AFE-4765-B40C-273FFA12A10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D44EE998-D7E1-4C27-B452-600785EBFE8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85F476CF-FF59-46DA-A88C-CA05A3B56957}"/>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4AF51B26-55EB-4172-B98B-D6B9C4C0EA3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CDFDDE0-196E-446A-B9CD-593F19BDBDD2}"/>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E10020B9-EEA5-4ABB-9A7C-9BFCC675C0CE}"/>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3271A4F5-0357-4361-8D95-C93651E13C5E}"/>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B3F2A2FF-DB99-4630-B7E5-E6592287E3F8}"/>
            </a:ext>
          </a:extLst>
        </xdr:cNvPr>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80" name="フローチャート: 判断 79">
          <a:extLst>
            <a:ext uri="{FF2B5EF4-FFF2-40B4-BE49-F238E27FC236}">
              <a16:creationId xmlns:a16="http://schemas.microsoft.com/office/drawing/2014/main" id="{0498CE6E-DD92-4874-930C-5ECBE94D1703}"/>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a:extLst>
            <a:ext uri="{FF2B5EF4-FFF2-40B4-BE49-F238E27FC236}">
              <a16:creationId xmlns:a16="http://schemas.microsoft.com/office/drawing/2014/main" id="{9CC750B0-B47E-4B82-9116-72C667BDCFBB}"/>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a:extLst>
            <a:ext uri="{FF2B5EF4-FFF2-40B4-BE49-F238E27FC236}">
              <a16:creationId xmlns:a16="http://schemas.microsoft.com/office/drawing/2014/main" id="{887675F1-8C9D-4FBC-96DE-A9FE26E2C3D2}"/>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83" name="フローチャート: 判断 82">
          <a:extLst>
            <a:ext uri="{FF2B5EF4-FFF2-40B4-BE49-F238E27FC236}">
              <a16:creationId xmlns:a16="http://schemas.microsoft.com/office/drawing/2014/main" id="{B90B42FD-3320-400C-A59C-09A6AFA2E3E2}"/>
            </a:ext>
          </a:extLst>
        </xdr:cNvPr>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a:extLst>
            <a:ext uri="{FF2B5EF4-FFF2-40B4-BE49-F238E27FC236}">
              <a16:creationId xmlns:a16="http://schemas.microsoft.com/office/drawing/2014/main" id="{DD26F0F3-86E3-479D-9FB4-CA2F8FCB3D49}"/>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C587E66-9AEC-4EA2-85A6-93C020CEEAB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3F89C1A-0F50-46EA-BB32-602C9384C2A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4420C7CB-1AEE-40B5-9258-403865D0B5E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268F4B91-C501-4EE0-8FC0-106D39F0631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2BD6A802-D430-4617-A8CF-3994E827373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52070</xdr:rowOff>
    </xdr:from>
    <xdr:to>
      <xdr:col>20</xdr:col>
      <xdr:colOff>38100</xdr:colOff>
      <xdr:row>61</xdr:row>
      <xdr:rowOff>153670</xdr:rowOff>
    </xdr:to>
    <xdr:sp macro="" textlink="">
      <xdr:nvSpPr>
        <xdr:cNvPr id="90" name="楕円 89">
          <a:extLst>
            <a:ext uri="{FF2B5EF4-FFF2-40B4-BE49-F238E27FC236}">
              <a16:creationId xmlns:a16="http://schemas.microsoft.com/office/drawing/2014/main" id="{873D936F-7AD0-4068-B8FE-C61204900AD3}"/>
            </a:ext>
          </a:extLst>
        </xdr:cNvPr>
        <xdr:cNvSpPr/>
      </xdr:nvSpPr>
      <xdr:spPr>
        <a:xfrm>
          <a:off x="3746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91" name="楕円 90">
          <a:extLst>
            <a:ext uri="{FF2B5EF4-FFF2-40B4-BE49-F238E27FC236}">
              <a16:creationId xmlns:a16="http://schemas.microsoft.com/office/drawing/2014/main" id="{A44BBC3C-3B5F-4C80-9C51-F9CE38CA8F31}"/>
            </a:ext>
          </a:extLst>
        </xdr:cNvPr>
        <xdr:cNvSpPr/>
      </xdr:nvSpPr>
      <xdr:spPr>
        <a:xfrm>
          <a:off x="2857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50619</xdr:rowOff>
    </xdr:from>
    <xdr:to>
      <xdr:col>19</xdr:col>
      <xdr:colOff>177800</xdr:colOff>
      <xdr:row>61</xdr:row>
      <xdr:rowOff>102870</xdr:rowOff>
    </xdr:to>
    <xdr:cxnSp macro="">
      <xdr:nvCxnSpPr>
        <xdr:cNvPr id="92" name="直線コネクタ 91">
          <a:extLst>
            <a:ext uri="{FF2B5EF4-FFF2-40B4-BE49-F238E27FC236}">
              <a16:creationId xmlns:a16="http://schemas.microsoft.com/office/drawing/2014/main" id="{15B88E27-FA61-41C6-A10D-424D98EAA317}"/>
            </a:ext>
          </a:extLst>
        </xdr:cNvPr>
        <xdr:cNvCxnSpPr/>
      </xdr:nvCxnSpPr>
      <xdr:spPr>
        <a:xfrm>
          <a:off x="2908300" y="1050906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119017</xdr:rowOff>
    </xdr:from>
    <xdr:to>
      <xdr:col>10</xdr:col>
      <xdr:colOff>165100</xdr:colOff>
      <xdr:row>61</xdr:row>
      <xdr:rowOff>49167</xdr:rowOff>
    </xdr:to>
    <xdr:sp macro="" textlink="">
      <xdr:nvSpPr>
        <xdr:cNvPr id="93" name="楕円 92">
          <a:extLst>
            <a:ext uri="{FF2B5EF4-FFF2-40B4-BE49-F238E27FC236}">
              <a16:creationId xmlns:a16="http://schemas.microsoft.com/office/drawing/2014/main" id="{2DEFDFA5-FE57-464E-9326-DA8AC449F07F}"/>
            </a:ext>
          </a:extLst>
        </xdr:cNvPr>
        <xdr:cNvSpPr/>
      </xdr:nvSpPr>
      <xdr:spPr>
        <a:xfrm>
          <a:off x="1968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169817</xdr:rowOff>
    </xdr:from>
    <xdr:to>
      <xdr:col>15</xdr:col>
      <xdr:colOff>50800</xdr:colOff>
      <xdr:row>61</xdr:row>
      <xdr:rowOff>50619</xdr:rowOff>
    </xdr:to>
    <xdr:cxnSp macro="">
      <xdr:nvCxnSpPr>
        <xdr:cNvPr id="94" name="直線コネクタ 93">
          <a:extLst>
            <a:ext uri="{FF2B5EF4-FFF2-40B4-BE49-F238E27FC236}">
              <a16:creationId xmlns:a16="http://schemas.microsoft.com/office/drawing/2014/main" id="{F2EE564C-57E8-405D-9F04-9A9C4BC3D76D}"/>
            </a:ext>
          </a:extLst>
        </xdr:cNvPr>
        <xdr:cNvCxnSpPr/>
      </xdr:nvCxnSpPr>
      <xdr:spPr>
        <a:xfrm>
          <a:off x="2019300" y="1045681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65133</xdr:rowOff>
    </xdr:from>
    <xdr:to>
      <xdr:col>6</xdr:col>
      <xdr:colOff>38100</xdr:colOff>
      <xdr:row>60</xdr:row>
      <xdr:rowOff>166733</xdr:rowOff>
    </xdr:to>
    <xdr:sp macro="" textlink="">
      <xdr:nvSpPr>
        <xdr:cNvPr id="95" name="楕円 94">
          <a:extLst>
            <a:ext uri="{FF2B5EF4-FFF2-40B4-BE49-F238E27FC236}">
              <a16:creationId xmlns:a16="http://schemas.microsoft.com/office/drawing/2014/main" id="{CC814F1A-59D9-41F5-84BF-B6B9BDC8B67D}"/>
            </a:ext>
          </a:extLst>
        </xdr:cNvPr>
        <xdr:cNvSpPr/>
      </xdr:nvSpPr>
      <xdr:spPr>
        <a:xfrm>
          <a:off x="1079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115933</xdr:rowOff>
    </xdr:from>
    <xdr:to>
      <xdr:col>10</xdr:col>
      <xdr:colOff>114300</xdr:colOff>
      <xdr:row>60</xdr:row>
      <xdr:rowOff>169817</xdr:rowOff>
    </xdr:to>
    <xdr:cxnSp macro="">
      <xdr:nvCxnSpPr>
        <xdr:cNvPr id="96" name="直線コネクタ 95">
          <a:extLst>
            <a:ext uri="{FF2B5EF4-FFF2-40B4-BE49-F238E27FC236}">
              <a16:creationId xmlns:a16="http://schemas.microsoft.com/office/drawing/2014/main" id="{3111C7C2-9DFC-4C59-95CC-FA6191A65922}"/>
            </a:ext>
          </a:extLst>
        </xdr:cNvPr>
        <xdr:cNvCxnSpPr/>
      </xdr:nvCxnSpPr>
      <xdr:spPr>
        <a:xfrm>
          <a:off x="1130300" y="1040293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97" name="n_1aveValue【体育館・プール】&#10;有形固定資産減価償却率">
          <a:extLst>
            <a:ext uri="{FF2B5EF4-FFF2-40B4-BE49-F238E27FC236}">
              <a16:creationId xmlns:a16="http://schemas.microsoft.com/office/drawing/2014/main" id="{4222A8A5-CF13-4162-8C42-58FF602100F2}"/>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98" name="n_2aveValue【体育館・プール】&#10;有形固定資産減価償却率">
          <a:extLst>
            <a:ext uri="{FF2B5EF4-FFF2-40B4-BE49-F238E27FC236}">
              <a16:creationId xmlns:a16="http://schemas.microsoft.com/office/drawing/2014/main" id="{1C443B50-CC51-4458-95DF-4A99F136DFBA}"/>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99" name="n_3aveValue【体育館・プール】&#10;有形固定資産減価償却率">
          <a:extLst>
            <a:ext uri="{FF2B5EF4-FFF2-40B4-BE49-F238E27FC236}">
              <a16:creationId xmlns:a16="http://schemas.microsoft.com/office/drawing/2014/main" id="{A89C3FFF-0679-4C96-96C2-3A33835EC5AF}"/>
            </a:ext>
          </a:extLst>
        </xdr:cNvPr>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100" name="n_4aveValue【体育館・プール】&#10;有形固定資産減価償却率">
          <a:extLst>
            <a:ext uri="{FF2B5EF4-FFF2-40B4-BE49-F238E27FC236}">
              <a16:creationId xmlns:a16="http://schemas.microsoft.com/office/drawing/2014/main" id="{738F2C8B-D3E3-4C99-9C9D-3C3FAD2DC444}"/>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144797</xdr:rowOff>
    </xdr:from>
    <xdr:ext cx="405111" cy="259045"/>
    <xdr:sp macro="" textlink="">
      <xdr:nvSpPr>
        <xdr:cNvPr id="101" name="n_1mainValue【体育館・プール】&#10;有形固定資産減価償却率">
          <a:extLst>
            <a:ext uri="{FF2B5EF4-FFF2-40B4-BE49-F238E27FC236}">
              <a16:creationId xmlns:a16="http://schemas.microsoft.com/office/drawing/2014/main" id="{10F21153-74DE-4605-8989-1206CDD28DC8}"/>
            </a:ext>
          </a:extLst>
        </xdr:cNvPr>
        <xdr:cNvSpPr txBox="1"/>
      </xdr:nvSpPr>
      <xdr:spPr>
        <a:xfrm>
          <a:off x="3582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102" name="n_2mainValue【体育館・プール】&#10;有形固定資産減価償却率">
          <a:extLst>
            <a:ext uri="{FF2B5EF4-FFF2-40B4-BE49-F238E27FC236}">
              <a16:creationId xmlns:a16="http://schemas.microsoft.com/office/drawing/2014/main" id="{D467D2FA-16BB-4AE8-8923-94DD7F191FF3}"/>
            </a:ext>
          </a:extLst>
        </xdr:cNvPr>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65694</xdr:rowOff>
    </xdr:from>
    <xdr:ext cx="405111" cy="259045"/>
    <xdr:sp macro="" textlink="">
      <xdr:nvSpPr>
        <xdr:cNvPr id="103" name="n_3mainValue【体育館・プール】&#10;有形固定資産減価償却率">
          <a:extLst>
            <a:ext uri="{FF2B5EF4-FFF2-40B4-BE49-F238E27FC236}">
              <a16:creationId xmlns:a16="http://schemas.microsoft.com/office/drawing/2014/main" id="{65C7A952-2026-46C9-BAE2-D007A24FFBB6}"/>
            </a:ext>
          </a:extLst>
        </xdr:cNvPr>
        <xdr:cNvSpPr txBox="1"/>
      </xdr:nvSpPr>
      <xdr:spPr>
        <a:xfrm>
          <a:off x="1816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104" name="n_4mainValue【体育館・プール】&#10;有形固定資産減価償却率">
          <a:extLst>
            <a:ext uri="{FF2B5EF4-FFF2-40B4-BE49-F238E27FC236}">
              <a16:creationId xmlns:a16="http://schemas.microsoft.com/office/drawing/2014/main" id="{BC27693E-2E00-43EB-B30F-D45AFCB23289}"/>
            </a:ext>
          </a:extLst>
        </xdr:cNvPr>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96588E66-DB48-4F28-832F-34685655D06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52F7FD04-97DF-477F-9E68-F1CBA3EBE7D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3765749D-C86E-45D3-B901-95D8F5EE38B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954E43DD-1A91-4058-851D-B52F3904E55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A4325F4A-7DB0-4F52-9AE5-5420626F75C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3AFEC46A-FEE2-41B9-8CAE-54B701A4D0E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2931348C-9704-49A5-8B54-97D1E1EFCB0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A50969DE-13E3-4D6A-958A-89E72CD6234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732D4821-2096-4B6C-906D-C5CE066C57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200F3777-99FD-4242-B14A-41C3A134587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5" name="直線コネクタ 114">
          <a:extLst>
            <a:ext uri="{FF2B5EF4-FFF2-40B4-BE49-F238E27FC236}">
              <a16:creationId xmlns:a16="http://schemas.microsoft.com/office/drawing/2014/main" id="{BA39EBC9-9D73-435B-A65A-C32C495E209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6" name="テキスト ボックス 115">
          <a:extLst>
            <a:ext uri="{FF2B5EF4-FFF2-40B4-BE49-F238E27FC236}">
              <a16:creationId xmlns:a16="http://schemas.microsoft.com/office/drawing/2014/main" id="{C67CFF24-FEF7-43F7-ABD8-ABC4D88A7AFB}"/>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7" name="直線コネクタ 116">
          <a:extLst>
            <a:ext uri="{FF2B5EF4-FFF2-40B4-BE49-F238E27FC236}">
              <a16:creationId xmlns:a16="http://schemas.microsoft.com/office/drawing/2014/main" id="{44A57B84-6B25-4ACB-9E62-1606D58D004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8" name="テキスト ボックス 117">
          <a:extLst>
            <a:ext uri="{FF2B5EF4-FFF2-40B4-BE49-F238E27FC236}">
              <a16:creationId xmlns:a16="http://schemas.microsoft.com/office/drawing/2014/main" id="{534B047B-DFDB-4312-B772-C39985AE3529}"/>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9" name="直線コネクタ 118">
          <a:extLst>
            <a:ext uri="{FF2B5EF4-FFF2-40B4-BE49-F238E27FC236}">
              <a16:creationId xmlns:a16="http://schemas.microsoft.com/office/drawing/2014/main" id="{46A34A3F-58D1-4AEA-87B6-0F94601F7C6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0" name="テキスト ボックス 119">
          <a:extLst>
            <a:ext uri="{FF2B5EF4-FFF2-40B4-BE49-F238E27FC236}">
              <a16:creationId xmlns:a16="http://schemas.microsoft.com/office/drawing/2014/main" id="{86F048D1-183F-4E83-B148-356D2B37C5EA}"/>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1" name="直線コネクタ 120">
          <a:extLst>
            <a:ext uri="{FF2B5EF4-FFF2-40B4-BE49-F238E27FC236}">
              <a16:creationId xmlns:a16="http://schemas.microsoft.com/office/drawing/2014/main" id="{5C15D1F9-97B4-4BD5-8DEE-F2D2B89D3FE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2" name="テキスト ボックス 121">
          <a:extLst>
            <a:ext uri="{FF2B5EF4-FFF2-40B4-BE49-F238E27FC236}">
              <a16:creationId xmlns:a16="http://schemas.microsoft.com/office/drawing/2014/main" id="{1808ABB3-BD53-4833-BA3B-0AE65939061C}"/>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3" name="直線コネクタ 122">
          <a:extLst>
            <a:ext uri="{FF2B5EF4-FFF2-40B4-BE49-F238E27FC236}">
              <a16:creationId xmlns:a16="http://schemas.microsoft.com/office/drawing/2014/main" id="{3ACCD714-EE32-4FB4-A66D-40CFA75D583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4" name="テキスト ボックス 123">
          <a:extLst>
            <a:ext uri="{FF2B5EF4-FFF2-40B4-BE49-F238E27FC236}">
              <a16:creationId xmlns:a16="http://schemas.microsoft.com/office/drawing/2014/main" id="{8A6C63D1-764A-42B7-91C7-6E5F70AC6289}"/>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5" name="直線コネクタ 124">
          <a:extLst>
            <a:ext uri="{FF2B5EF4-FFF2-40B4-BE49-F238E27FC236}">
              <a16:creationId xmlns:a16="http://schemas.microsoft.com/office/drawing/2014/main" id="{40445EF6-99A0-46A7-8B3F-0B04824170A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6" name="テキスト ボックス 125">
          <a:extLst>
            <a:ext uri="{FF2B5EF4-FFF2-40B4-BE49-F238E27FC236}">
              <a16:creationId xmlns:a16="http://schemas.microsoft.com/office/drawing/2014/main" id="{2441D07C-2CE3-4290-AF39-D53EE1BC3954}"/>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44128AD5-F080-4C4A-A2B4-0639C24A024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28A80326-3ABA-4692-BF92-2697BBB094D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49EBE4AC-7D19-46E3-8805-0806A7E9B9C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130" name="直線コネクタ 129">
          <a:extLst>
            <a:ext uri="{FF2B5EF4-FFF2-40B4-BE49-F238E27FC236}">
              <a16:creationId xmlns:a16="http://schemas.microsoft.com/office/drawing/2014/main" id="{A190727E-83CD-4D14-9FEA-9056E303986E}"/>
            </a:ext>
          </a:extLst>
        </xdr:cNvPr>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131" name="【体育館・プール】&#10;一人当たり面積最小値テキスト">
          <a:extLst>
            <a:ext uri="{FF2B5EF4-FFF2-40B4-BE49-F238E27FC236}">
              <a16:creationId xmlns:a16="http://schemas.microsoft.com/office/drawing/2014/main" id="{4C8E1DD2-AD1B-4361-AFDD-A819EE6C2710}"/>
            </a:ext>
          </a:extLst>
        </xdr:cNvPr>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132" name="直線コネクタ 131">
          <a:extLst>
            <a:ext uri="{FF2B5EF4-FFF2-40B4-BE49-F238E27FC236}">
              <a16:creationId xmlns:a16="http://schemas.microsoft.com/office/drawing/2014/main" id="{9F69D120-0D28-4FA0-8608-6F2E14F695B6}"/>
            </a:ext>
          </a:extLst>
        </xdr:cNvPr>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133" name="【体育館・プール】&#10;一人当たり面積最大値テキスト">
          <a:extLst>
            <a:ext uri="{FF2B5EF4-FFF2-40B4-BE49-F238E27FC236}">
              <a16:creationId xmlns:a16="http://schemas.microsoft.com/office/drawing/2014/main" id="{FA52DEA8-8B9B-47BA-8DB6-079A64FAA87A}"/>
            </a:ext>
          </a:extLst>
        </xdr:cNvPr>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134" name="直線コネクタ 133">
          <a:extLst>
            <a:ext uri="{FF2B5EF4-FFF2-40B4-BE49-F238E27FC236}">
              <a16:creationId xmlns:a16="http://schemas.microsoft.com/office/drawing/2014/main" id="{B148BF9E-950D-46A1-8B83-28E16B501410}"/>
            </a:ext>
          </a:extLst>
        </xdr:cNvPr>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152635</xdr:rowOff>
    </xdr:from>
    <xdr:ext cx="469744" cy="259045"/>
    <xdr:sp macro="" textlink="">
      <xdr:nvSpPr>
        <xdr:cNvPr id="135" name="【体育館・プール】&#10;一人当たり面積平均値テキスト">
          <a:extLst>
            <a:ext uri="{FF2B5EF4-FFF2-40B4-BE49-F238E27FC236}">
              <a16:creationId xmlns:a16="http://schemas.microsoft.com/office/drawing/2014/main" id="{A2D6EEF5-5036-4DA6-960B-662C07528F44}"/>
            </a:ext>
          </a:extLst>
        </xdr:cNvPr>
        <xdr:cNvSpPr txBox="1"/>
      </xdr:nvSpPr>
      <xdr:spPr>
        <a:xfrm>
          <a:off x="10515600" y="10782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136" name="フローチャート: 判断 135">
          <a:extLst>
            <a:ext uri="{FF2B5EF4-FFF2-40B4-BE49-F238E27FC236}">
              <a16:creationId xmlns:a16="http://schemas.microsoft.com/office/drawing/2014/main" id="{FC68E6BE-7FB4-4B36-A581-38D5F941E564}"/>
            </a:ext>
          </a:extLst>
        </xdr:cNvPr>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137" name="フローチャート: 判断 136">
          <a:extLst>
            <a:ext uri="{FF2B5EF4-FFF2-40B4-BE49-F238E27FC236}">
              <a16:creationId xmlns:a16="http://schemas.microsoft.com/office/drawing/2014/main" id="{E34BB51E-32EA-41CF-A849-A60A4ADC2837}"/>
            </a:ext>
          </a:extLst>
        </xdr:cNvPr>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138" name="フローチャート: 判断 137">
          <a:extLst>
            <a:ext uri="{FF2B5EF4-FFF2-40B4-BE49-F238E27FC236}">
              <a16:creationId xmlns:a16="http://schemas.microsoft.com/office/drawing/2014/main" id="{6ACB80E6-18E4-432D-BA87-625D32631A95}"/>
            </a:ext>
          </a:extLst>
        </xdr:cNvPr>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139" name="フローチャート: 判断 138">
          <a:extLst>
            <a:ext uri="{FF2B5EF4-FFF2-40B4-BE49-F238E27FC236}">
              <a16:creationId xmlns:a16="http://schemas.microsoft.com/office/drawing/2014/main" id="{2261666F-B2A9-4B4F-A8D2-FA7A5730B034}"/>
            </a:ext>
          </a:extLst>
        </xdr:cNvPr>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140" name="フローチャート: 判断 139">
          <a:extLst>
            <a:ext uri="{FF2B5EF4-FFF2-40B4-BE49-F238E27FC236}">
              <a16:creationId xmlns:a16="http://schemas.microsoft.com/office/drawing/2014/main" id="{1F75092A-4AEA-42FE-B51E-7D4B16392B17}"/>
            </a:ext>
          </a:extLst>
        </xdr:cNvPr>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BF993DEC-031E-46C7-8DE1-B98EBA81542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1511EB2A-723B-4764-A2BE-32F7067199F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B976E87F-E7A2-4E4F-943A-2FCA894A6D7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F5A638F4-A166-4DAC-8271-9DC1627B4F8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5E12366B-BCFD-45BB-9B93-F20968A8574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54356</xdr:rowOff>
    </xdr:from>
    <xdr:to>
      <xdr:col>50</xdr:col>
      <xdr:colOff>165100</xdr:colOff>
      <xdr:row>64</xdr:row>
      <xdr:rowOff>155956</xdr:rowOff>
    </xdr:to>
    <xdr:sp macro="" textlink="">
      <xdr:nvSpPr>
        <xdr:cNvPr id="146" name="楕円 145">
          <a:extLst>
            <a:ext uri="{FF2B5EF4-FFF2-40B4-BE49-F238E27FC236}">
              <a16:creationId xmlns:a16="http://schemas.microsoft.com/office/drawing/2014/main" id="{E8FEACB9-9D47-4958-A3E9-4E3425C0C395}"/>
            </a:ext>
          </a:extLst>
        </xdr:cNvPr>
        <xdr:cNvSpPr/>
      </xdr:nvSpPr>
      <xdr:spPr>
        <a:xfrm>
          <a:off x="9588500" y="110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55009</xdr:rowOff>
    </xdr:from>
    <xdr:to>
      <xdr:col>46</xdr:col>
      <xdr:colOff>38100</xdr:colOff>
      <xdr:row>64</xdr:row>
      <xdr:rowOff>156609</xdr:rowOff>
    </xdr:to>
    <xdr:sp macro="" textlink="">
      <xdr:nvSpPr>
        <xdr:cNvPr id="147" name="楕円 146">
          <a:extLst>
            <a:ext uri="{FF2B5EF4-FFF2-40B4-BE49-F238E27FC236}">
              <a16:creationId xmlns:a16="http://schemas.microsoft.com/office/drawing/2014/main" id="{6374D20A-63D7-4D77-903B-60519CDBFFB6}"/>
            </a:ext>
          </a:extLst>
        </xdr:cNvPr>
        <xdr:cNvSpPr/>
      </xdr:nvSpPr>
      <xdr:spPr>
        <a:xfrm>
          <a:off x="8699500" y="1102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105156</xdr:rowOff>
    </xdr:from>
    <xdr:to>
      <xdr:col>50</xdr:col>
      <xdr:colOff>114300</xdr:colOff>
      <xdr:row>64</xdr:row>
      <xdr:rowOff>105809</xdr:rowOff>
    </xdr:to>
    <xdr:cxnSp macro="">
      <xdr:nvCxnSpPr>
        <xdr:cNvPr id="148" name="直線コネクタ 147">
          <a:extLst>
            <a:ext uri="{FF2B5EF4-FFF2-40B4-BE49-F238E27FC236}">
              <a16:creationId xmlns:a16="http://schemas.microsoft.com/office/drawing/2014/main" id="{E4F3E960-C7E8-4F57-B06F-5ACD14251A41}"/>
            </a:ext>
          </a:extLst>
        </xdr:cNvPr>
        <xdr:cNvCxnSpPr/>
      </xdr:nvCxnSpPr>
      <xdr:spPr>
        <a:xfrm flipV="1">
          <a:off x="8750300" y="11077956"/>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55009</xdr:rowOff>
    </xdr:from>
    <xdr:to>
      <xdr:col>41</xdr:col>
      <xdr:colOff>101600</xdr:colOff>
      <xdr:row>64</xdr:row>
      <xdr:rowOff>156609</xdr:rowOff>
    </xdr:to>
    <xdr:sp macro="" textlink="">
      <xdr:nvSpPr>
        <xdr:cNvPr id="149" name="楕円 148">
          <a:extLst>
            <a:ext uri="{FF2B5EF4-FFF2-40B4-BE49-F238E27FC236}">
              <a16:creationId xmlns:a16="http://schemas.microsoft.com/office/drawing/2014/main" id="{F719C36C-25C1-49C7-8F7D-495E602B541D}"/>
            </a:ext>
          </a:extLst>
        </xdr:cNvPr>
        <xdr:cNvSpPr/>
      </xdr:nvSpPr>
      <xdr:spPr>
        <a:xfrm>
          <a:off x="7810500" y="1102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105809</xdr:rowOff>
    </xdr:from>
    <xdr:to>
      <xdr:col>45</xdr:col>
      <xdr:colOff>177800</xdr:colOff>
      <xdr:row>64</xdr:row>
      <xdr:rowOff>105809</xdr:rowOff>
    </xdr:to>
    <xdr:cxnSp macro="">
      <xdr:nvCxnSpPr>
        <xdr:cNvPr id="150" name="直線コネクタ 149">
          <a:extLst>
            <a:ext uri="{FF2B5EF4-FFF2-40B4-BE49-F238E27FC236}">
              <a16:creationId xmlns:a16="http://schemas.microsoft.com/office/drawing/2014/main" id="{CBE48996-4511-4327-AF16-AAB527D2DD5D}"/>
            </a:ext>
          </a:extLst>
        </xdr:cNvPr>
        <xdr:cNvCxnSpPr/>
      </xdr:nvCxnSpPr>
      <xdr:spPr>
        <a:xfrm>
          <a:off x="7861300" y="110786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55009</xdr:rowOff>
    </xdr:from>
    <xdr:to>
      <xdr:col>36</xdr:col>
      <xdr:colOff>165100</xdr:colOff>
      <xdr:row>64</xdr:row>
      <xdr:rowOff>156609</xdr:rowOff>
    </xdr:to>
    <xdr:sp macro="" textlink="">
      <xdr:nvSpPr>
        <xdr:cNvPr id="151" name="楕円 150">
          <a:extLst>
            <a:ext uri="{FF2B5EF4-FFF2-40B4-BE49-F238E27FC236}">
              <a16:creationId xmlns:a16="http://schemas.microsoft.com/office/drawing/2014/main" id="{95085BCE-A0CC-4BAF-90E4-226B3464D063}"/>
            </a:ext>
          </a:extLst>
        </xdr:cNvPr>
        <xdr:cNvSpPr/>
      </xdr:nvSpPr>
      <xdr:spPr>
        <a:xfrm>
          <a:off x="6921500" y="1102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105809</xdr:rowOff>
    </xdr:from>
    <xdr:to>
      <xdr:col>41</xdr:col>
      <xdr:colOff>50800</xdr:colOff>
      <xdr:row>64</xdr:row>
      <xdr:rowOff>105809</xdr:rowOff>
    </xdr:to>
    <xdr:cxnSp macro="">
      <xdr:nvCxnSpPr>
        <xdr:cNvPr id="152" name="直線コネクタ 151">
          <a:extLst>
            <a:ext uri="{FF2B5EF4-FFF2-40B4-BE49-F238E27FC236}">
              <a16:creationId xmlns:a16="http://schemas.microsoft.com/office/drawing/2014/main" id="{A58EE93F-873E-4009-89D1-063B97578808}"/>
            </a:ext>
          </a:extLst>
        </xdr:cNvPr>
        <xdr:cNvCxnSpPr/>
      </xdr:nvCxnSpPr>
      <xdr:spPr>
        <a:xfrm>
          <a:off x="6972300" y="110786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118599</xdr:rowOff>
    </xdr:from>
    <xdr:ext cx="469744" cy="259045"/>
    <xdr:sp macro="" textlink="">
      <xdr:nvSpPr>
        <xdr:cNvPr id="153" name="n_1aveValue【体育館・プール】&#10;一人当たり面積">
          <a:extLst>
            <a:ext uri="{FF2B5EF4-FFF2-40B4-BE49-F238E27FC236}">
              <a16:creationId xmlns:a16="http://schemas.microsoft.com/office/drawing/2014/main" id="{5EA5EB4E-151D-4106-BF0C-E880C0A3CD93}"/>
            </a:ext>
          </a:extLst>
        </xdr:cNvPr>
        <xdr:cNvSpPr txBox="1"/>
      </xdr:nvSpPr>
      <xdr:spPr>
        <a:xfrm>
          <a:off x="9391727" y="105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128722</xdr:rowOff>
    </xdr:from>
    <xdr:ext cx="469744" cy="259045"/>
    <xdr:sp macro="" textlink="">
      <xdr:nvSpPr>
        <xdr:cNvPr id="154" name="n_2aveValue【体育館・プール】&#10;一人当たり面積">
          <a:extLst>
            <a:ext uri="{FF2B5EF4-FFF2-40B4-BE49-F238E27FC236}">
              <a16:creationId xmlns:a16="http://schemas.microsoft.com/office/drawing/2014/main" id="{B33AA78D-18B0-418B-BEFF-149405E11A9A}"/>
            </a:ext>
          </a:extLst>
        </xdr:cNvPr>
        <xdr:cNvSpPr txBox="1"/>
      </xdr:nvSpPr>
      <xdr:spPr>
        <a:xfrm>
          <a:off x="8515427" y="105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148317</xdr:rowOff>
    </xdr:from>
    <xdr:ext cx="469744" cy="259045"/>
    <xdr:sp macro="" textlink="">
      <xdr:nvSpPr>
        <xdr:cNvPr id="155" name="n_3aveValue【体育館・プール】&#10;一人当たり面積">
          <a:extLst>
            <a:ext uri="{FF2B5EF4-FFF2-40B4-BE49-F238E27FC236}">
              <a16:creationId xmlns:a16="http://schemas.microsoft.com/office/drawing/2014/main" id="{63104629-6296-47BD-9AFE-7B289E1C7786}"/>
            </a:ext>
          </a:extLst>
        </xdr:cNvPr>
        <xdr:cNvSpPr txBox="1"/>
      </xdr:nvSpPr>
      <xdr:spPr>
        <a:xfrm>
          <a:off x="7626427" y="106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160727</xdr:rowOff>
    </xdr:from>
    <xdr:ext cx="469744" cy="259045"/>
    <xdr:sp macro="" textlink="">
      <xdr:nvSpPr>
        <xdr:cNvPr id="156" name="n_4aveValue【体育館・プール】&#10;一人当たり面積">
          <a:extLst>
            <a:ext uri="{FF2B5EF4-FFF2-40B4-BE49-F238E27FC236}">
              <a16:creationId xmlns:a16="http://schemas.microsoft.com/office/drawing/2014/main" id="{520F399D-F14C-40BF-81B9-B845D80A59FC}"/>
            </a:ext>
          </a:extLst>
        </xdr:cNvPr>
        <xdr:cNvSpPr txBox="1"/>
      </xdr:nvSpPr>
      <xdr:spPr>
        <a:xfrm>
          <a:off x="6737427" y="1061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147083</xdr:rowOff>
    </xdr:from>
    <xdr:ext cx="469744" cy="259045"/>
    <xdr:sp macro="" textlink="">
      <xdr:nvSpPr>
        <xdr:cNvPr id="157" name="n_1mainValue【体育館・プール】&#10;一人当たり面積">
          <a:extLst>
            <a:ext uri="{FF2B5EF4-FFF2-40B4-BE49-F238E27FC236}">
              <a16:creationId xmlns:a16="http://schemas.microsoft.com/office/drawing/2014/main" id="{FE519657-5940-439F-AFF8-DC739189B421}"/>
            </a:ext>
          </a:extLst>
        </xdr:cNvPr>
        <xdr:cNvSpPr txBox="1"/>
      </xdr:nvSpPr>
      <xdr:spPr>
        <a:xfrm>
          <a:off x="9391727"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147736</xdr:rowOff>
    </xdr:from>
    <xdr:ext cx="469744" cy="259045"/>
    <xdr:sp macro="" textlink="">
      <xdr:nvSpPr>
        <xdr:cNvPr id="158" name="n_2mainValue【体育館・プール】&#10;一人当たり面積">
          <a:extLst>
            <a:ext uri="{FF2B5EF4-FFF2-40B4-BE49-F238E27FC236}">
              <a16:creationId xmlns:a16="http://schemas.microsoft.com/office/drawing/2014/main" id="{6824F275-2BA8-477B-8D25-2B8BE1ACF1C2}"/>
            </a:ext>
          </a:extLst>
        </xdr:cNvPr>
        <xdr:cNvSpPr txBox="1"/>
      </xdr:nvSpPr>
      <xdr:spPr>
        <a:xfrm>
          <a:off x="8515427" y="1112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147736</xdr:rowOff>
    </xdr:from>
    <xdr:ext cx="469744" cy="259045"/>
    <xdr:sp macro="" textlink="">
      <xdr:nvSpPr>
        <xdr:cNvPr id="159" name="n_3mainValue【体育館・プール】&#10;一人当たり面積">
          <a:extLst>
            <a:ext uri="{FF2B5EF4-FFF2-40B4-BE49-F238E27FC236}">
              <a16:creationId xmlns:a16="http://schemas.microsoft.com/office/drawing/2014/main" id="{691AAE00-0007-4B61-AA5F-C8B138E810C9}"/>
            </a:ext>
          </a:extLst>
        </xdr:cNvPr>
        <xdr:cNvSpPr txBox="1"/>
      </xdr:nvSpPr>
      <xdr:spPr>
        <a:xfrm>
          <a:off x="7626427" y="1112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147736</xdr:rowOff>
    </xdr:from>
    <xdr:ext cx="469744" cy="259045"/>
    <xdr:sp macro="" textlink="">
      <xdr:nvSpPr>
        <xdr:cNvPr id="160" name="n_4mainValue【体育館・プール】&#10;一人当たり面積">
          <a:extLst>
            <a:ext uri="{FF2B5EF4-FFF2-40B4-BE49-F238E27FC236}">
              <a16:creationId xmlns:a16="http://schemas.microsoft.com/office/drawing/2014/main" id="{F353CE15-6B2C-4414-ACEF-07805D238395}"/>
            </a:ext>
          </a:extLst>
        </xdr:cNvPr>
        <xdr:cNvSpPr txBox="1"/>
      </xdr:nvSpPr>
      <xdr:spPr>
        <a:xfrm>
          <a:off x="6737427" y="1112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CD677E0D-7899-4993-A8E6-7160C6DA3B0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AFBB69C6-BFDB-436D-8B50-049E1A1FD57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74D18454-8D2E-4233-90A7-71479F2FA17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971BA953-F20D-4329-B04E-01145E1C094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FB43E34F-A500-4747-82DC-83721EC165E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4DEB742E-6996-43DA-A6F4-D8C25C12390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B5A95F41-2FD1-4A4C-8721-B4D1F6964F5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995FFE8C-AD9B-4369-8462-37DE31A775C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09C64B88-8D3C-4B57-9263-B97A85FD84E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A78E169F-E48F-48B2-9E9E-1B40E20EF22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48AB83BB-D8E1-4F21-8D52-45351437700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a:extLst>
            <a:ext uri="{FF2B5EF4-FFF2-40B4-BE49-F238E27FC236}">
              <a16:creationId xmlns:a16="http://schemas.microsoft.com/office/drawing/2014/main" id="{4358B8B4-9AFB-43D8-9A84-DE9FAC69CAE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a:extLst>
            <a:ext uri="{FF2B5EF4-FFF2-40B4-BE49-F238E27FC236}">
              <a16:creationId xmlns:a16="http://schemas.microsoft.com/office/drawing/2014/main" id="{4E3BC8BF-B233-4680-A37A-18958575882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a:extLst>
            <a:ext uri="{FF2B5EF4-FFF2-40B4-BE49-F238E27FC236}">
              <a16:creationId xmlns:a16="http://schemas.microsoft.com/office/drawing/2014/main" id="{9F9044FD-5774-4B3A-BFC7-99324CBCE0E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a:extLst>
            <a:ext uri="{FF2B5EF4-FFF2-40B4-BE49-F238E27FC236}">
              <a16:creationId xmlns:a16="http://schemas.microsoft.com/office/drawing/2014/main" id="{D8E71256-A4E3-4488-984F-DF79E642023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a:extLst>
            <a:ext uri="{FF2B5EF4-FFF2-40B4-BE49-F238E27FC236}">
              <a16:creationId xmlns:a16="http://schemas.microsoft.com/office/drawing/2014/main" id="{894E397A-7018-4CF9-9B8D-3DDD30C49AC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a:extLst>
            <a:ext uri="{FF2B5EF4-FFF2-40B4-BE49-F238E27FC236}">
              <a16:creationId xmlns:a16="http://schemas.microsoft.com/office/drawing/2014/main" id="{8F75DAF3-229B-4212-AFB3-50C47015905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a:extLst>
            <a:ext uri="{FF2B5EF4-FFF2-40B4-BE49-F238E27FC236}">
              <a16:creationId xmlns:a16="http://schemas.microsoft.com/office/drawing/2014/main" id="{C7D86404-67EE-4101-A807-5F8D1487A7B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a:extLst>
            <a:ext uri="{FF2B5EF4-FFF2-40B4-BE49-F238E27FC236}">
              <a16:creationId xmlns:a16="http://schemas.microsoft.com/office/drawing/2014/main" id="{A13D353A-708F-4C4C-B7C7-8224A64BEC3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a:extLst>
            <a:ext uri="{FF2B5EF4-FFF2-40B4-BE49-F238E27FC236}">
              <a16:creationId xmlns:a16="http://schemas.microsoft.com/office/drawing/2014/main" id="{25A6E1B9-A44F-42CC-B9D0-E061E70D17D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a:extLst>
            <a:ext uri="{FF2B5EF4-FFF2-40B4-BE49-F238E27FC236}">
              <a16:creationId xmlns:a16="http://schemas.microsoft.com/office/drawing/2014/main" id="{C5B3103D-F9ED-4649-A71F-D7CBCA0B5DF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id="{F23F059C-581F-4DA3-B31D-E61A9C45F46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a:extLst>
            <a:ext uri="{FF2B5EF4-FFF2-40B4-BE49-F238E27FC236}">
              <a16:creationId xmlns:a16="http://schemas.microsoft.com/office/drawing/2014/main" id="{37277D10-3F34-4EC2-BBB4-3C433B32D9B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a:extLst>
            <a:ext uri="{FF2B5EF4-FFF2-40B4-BE49-F238E27FC236}">
              <a16:creationId xmlns:a16="http://schemas.microsoft.com/office/drawing/2014/main" id="{DD996513-45BF-4CCC-9DBE-A2E59B2F653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185" name="直線コネクタ 184">
          <a:extLst>
            <a:ext uri="{FF2B5EF4-FFF2-40B4-BE49-F238E27FC236}">
              <a16:creationId xmlns:a16="http://schemas.microsoft.com/office/drawing/2014/main" id="{51D18216-A92F-45B1-A6E3-70F03F75BE73}"/>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a:extLst>
            <a:ext uri="{FF2B5EF4-FFF2-40B4-BE49-F238E27FC236}">
              <a16:creationId xmlns:a16="http://schemas.microsoft.com/office/drawing/2014/main" id="{3817445F-D158-4E45-B0F0-777572A949C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a:extLst>
            <a:ext uri="{FF2B5EF4-FFF2-40B4-BE49-F238E27FC236}">
              <a16:creationId xmlns:a16="http://schemas.microsoft.com/office/drawing/2014/main" id="{C8CF6C1F-B290-406E-B5C0-28A3387B597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188" name="【福祉施設】&#10;有形固定資産減価償却率最大値テキスト">
          <a:extLst>
            <a:ext uri="{FF2B5EF4-FFF2-40B4-BE49-F238E27FC236}">
              <a16:creationId xmlns:a16="http://schemas.microsoft.com/office/drawing/2014/main" id="{5457F027-CA11-4BF1-87FB-0766EE1C9BBC}"/>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189" name="直線コネクタ 188">
          <a:extLst>
            <a:ext uri="{FF2B5EF4-FFF2-40B4-BE49-F238E27FC236}">
              <a16:creationId xmlns:a16="http://schemas.microsoft.com/office/drawing/2014/main" id="{8F8DC358-0F34-494B-80C5-6063B0B1151B}"/>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28591</xdr:rowOff>
    </xdr:from>
    <xdr:ext cx="405111" cy="259045"/>
    <xdr:sp macro="" textlink="">
      <xdr:nvSpPr>
        <xdr:cNvPr id="190" name="【福祉施設】&#10;有形固定資産減価償却率平均値テキスト">
          <a:extLst>
            <a:ext uri="{FF2B5EF4-FFF2-40B4-BE49-F238E27FC236}">
              <a16:creationId xmlns:a16="http://schemas.microsoft.com/office/drawing/2014/main" id="{976286E6-0931-4A92-8FAA-4748F14D7D44}"/>
            </a:ext>
          </a:extLst>
        </xdr:cNvPr>
        <xdr:cNvSpPr txBox="1"/>
      </xdr:nvSpPr>
      <xdr:spPr>
        <a:xfrm>
          <a:off x="4673600" y="13916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191" name="フローチャート: 判断 190">
          <a:extLst>
            <a:ext uri="{FF2B5EF4-FFF2-40B4-BE49-F238E27FC236}">
              <a16:creationId xmlns:a16="http://schemas.microsoft.com/office/drawing/2014/main" id="{CA9C354A-CD83-4D64-A74B-341C575D3868}"/>
            </a:ext>
          </a:extLst>
        </xdr:cNvPr>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192" name="フローチャート: 判断 191">
          <a:extLst>
            <a:ext uri="{FF2B5EF4-FFF2-40B4-BE49-F238E27FC236}">
              <a16:creationId xmlns:a16="http://schemas.microsoft.com/office/drawing/2014/main" id="{1F527F49-BAC0-45B6-80EB-C6660B4F213B}"/>
            </a:ext>
          </a:extLst>
        </xdr:cNvPr>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193" name="フローチャート: 判断 192">
          <a:extLst>
            <a:ext uri="{FF2B5EF4-FFF2-40B4-BE49-F238E27FC236}">
              <a16:creationId xmlns:a16="http://schemas.microsoft.com/office/drawing/2014/main" id="{EA97EEC5-8583-47A9-92D7-E3E573982390}"/>
            </a:ext>
          </a:extLst>
        </xdr:cNvPr>
        <xdr:cNvSpPr/>
      </xdr:nvSpPr>
      <xdr:spPr>
        <a:xfrm>
          <a:off x="2857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194" name="フローチャート: 判断 193">
          <a:extLst>
            <a:ext uri="{FF2B5EF4-FFF2-40B4-BE49-F238E27FC236}">
              <a16:creationId xmlns:a16="http://schemas.microsoft.com/office/drawing/2014/main" id="{48C3B89B-CDF0-4C0D-A6D4-D2E0C031B4A6}"/>
            </a:ext>
          </a:extLst>
        </xdr:cNvPr>
        <xdr:cNvSpPr/>
      </xdr:nvSpPr>
      <xdr:spPr>
        <a:xfrm>
          <a:off x="1968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195" name="フローチャート: 判断 194">
          <a:extLst>
            <a:ext uri="{FF2B5EF4-FFF2-40B4-BE49-F238E27FC236}">
              <a16:creationId xmlns:a16="http://schemas.microsoft.com/office/drawing/2014/main" id="{E92659C4-FF8B-4FD0-BB11-888AA9C02D3E}"/>
            </a:ext>
          </a:extLst>
        </xdr:cNvPr>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8850F865-96AA-4220-B3CD-4C490E43724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FC106AB3-A178-48BF-9709-B00305F8CB8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E5C94DE3-09E4-40A8-BE31-6874091BF52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D86396F9-E7A1-4A77-B65E-896BB34E562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63F42D59-9961-4C6D-9524-6FA82826C36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154939</xdr:rowOff>
    </xdr:from>
    <xdr:to>
      <xdr:col>20</xdr:col>
      <xdr:colOff>38100</xdr:colOff>
      <xdr:row>80</xdr:row>
      <xdr:rowOff>85089</xdr:rowOff>
    </xdr:to>
    <xdr:sp macro="" textlink="">
      <xdr:nvSpPr>
        <xdr:cNvPr id="201" name="楕円 200">
          <a:extLst>
            <a:ext uri="{FF2B5EF4-FFF2-40B4-BE49-F238E27FC236}">
              <a16:creationId xmlns:a16="http://schemas.microsoft.com/office/drawing/2014/main" id="{58AE3642-BB17-4A9B-91C9-A32C96B64287}"/>
            </a:ext>
          </a:extLst>
        </xdr:cNvPr>
        <xdr:cNvSpPr/>
      </xdr:nvSpPr>
      <xdr:spPr>
        <a:xfrm>
          <a:off x="3746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113030</xdr:rowOff>
    </xdr:from>
    <xdr:to>
      <xdr:col>15</xdr:col>
      <xdr:colOff>101600</xdr:colOff>
      <xdr:row>80</xdr:row>
      <xdr:rowOff>43180</xdr:rowOff>
    </xdr:to>
    <xdr:sp macro="" textlink="">
      <xdr:nvSpPr>
        <xdr:cNvPr id="202" name="楕円 201">
          <a:extLst>
            <a:ext uri="{FF2B5EF4-FFF2-40B4-BE49-F238E27FC236}">
              <a16:creationId xmlns:a16="http://schemas.microsoft.com/office/drawing/2014/main" id="{08D63A4A-4B01-4CA6-AA40-A544D08D190A}"/>
            </a:ext>
          </a:extLst>
        </xdr:cNvPr>
        <xdr:cNvSpPr/>
      </xdr:nvSpPr>
      <xdr:spPr>
        <a:xfrm>
          <a:off x="2857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163830</xdr:rowOff>
    </xdr:from>
    <xdr:to>
      <xdr:col>19</xdr:col>
      <xdr:colOff>177800</xdr:colOff>
      <xdr:row>80</xdr:row>
      <xdr:rowOff>34289</xdr:rowOff>
    </xdr:to>
    <xdr:cxnSp macro="">
      <xdr:nvCxnSpPr>
        <xdr:cNvPr id="203" name="直線コネクタ 202">
          <a:extLst>
            <a:ext uri="{FF2B5EF4-FFF2-40B4-BE49-F238E27FC236}">
              <a16:creationId xmlns:a16="http://schemas.microsoft.com/office/drawing/2014/main" id="{D9AF4E5F-A62A-4AA5-9D5A-2ABFBC07105B}"/>
            </a:ext>
          </a:extLst>
        </xdr:cNvPr>
        <xdr:cNvCxnSpPr/>
      </xdr:nvCxnSpPr>
      <xdr:spPr>
        <a:xfrm>
          <a:off x="2908300" y="137083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71120</xdr:rowOff>
    </xdr:from>
    <xdr:to>
      <xdr:col>10</xdr:col>
      <xdr:colOff>165100</xdr:colOff>
      <xdr:row>80</xdr:row>
      <xdr:rowOff>1270</xdr:rowOff>
    </xdr:to>
    <xdr:sp macro="" textlink="">
      <xdr:nvSpPr>
        <xdr:cNvPr id="204" name="楕円 203">
          <a:extLst>
            <a:ext uri="{FF2B5EF4-FFF2-40B4-BE49-F238E27FC236}">
              <a16:creationId xmlns:a16="http://schemas.microsoft.com/office/drawing/2014/main" id="{BB5C7237-17B7-4D8A-9ACC-2EAAB4AE986E}"/>
            </a:ext>
          </a:extLst>
        </xdr:cNvPr>
        <xdr:cNvSpPr/>
      </xdr:nvSpPr>
      <xdr:spPr>
        <a:xfrm>
          <a:off x="19685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121920</xdr:rowOff>
    </xdr:from>
    <xdr:to>
      <xdr:col>15</xdr:col>
      <xdr:colOff>50800</xdr:colOff>
      <xdr:row>79</xdr:row>
      <xdr:rowOff>163830</xdr:rowOff>
    </xdr:to>
    <xdr:cxnSp macro="">
      <xdr:nvCxnSpPr>
        <xdr:cNvPr id="205" name="直線コネクタ 204">
          <a:extLst>
            <a:ext uri="{FF2B5EF4-FFF2-40B4-BE49-F238E27FC236}">
              <a16:creationId xmlns:a16="http://schemas.microsoft.com/office/drawing/2014/main" id="{33F96A20-073E-4001-83DC-1135A6EACD5D}"/>
            </a:ext>
          </a:extLst>
        </xdr:cNvPr>
        <xdr:cNvCxnSpPr/>
      </xdr:nvCxnSpPr>
      <xdr:spPr>
        <a:xfrm>
          <a:off x="2019300" y="13666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29211</xdr:rowOff>
    </xdr:from>
    <xdr:to>
      <xdr:col>6</xdr:col>
      <xdr:colOff>38100</xdr:colOff>
      <xdr:row>79</xdr:row>
      <xdr:rowOff>130811</xdr:rowOff>
    </xdr:to>
    <xdr:sp macro="" textlink="">
      <xdr:nvSpPr>
        <xdr:cNvPr id="206" name="楕円 205">
          <a:extLst>
            <a:ext uri="{FF2B5EF4-FFF2-40B4-BE49-F238E27FC236}">
              <a16:creationId xmlns:a16="http://schemas.microsoft.com/office/drawing/2014/main" id="{B6147A44-040F-454E-8E48-780D43CDFAF2}"/>
            </a:ext>
          </a:extLst>
        </xdr:cNvPr>
        <xdr:cNvSpPr/>
      </xdr:nvSpPr>
      <xdr:spPr>
        <a:xfrm>
          <a:off x="10795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80011</xdr:rowOff>
    </xdr:from>
    <xdr:to>
      <xdr:col>10</xdr:col>
      <xdr:colOff>114300</xdr:colOff>
      <xdr:row>79</xdr:row>
      <xdr:rowOff>121920</xdr:rowOff>
    </xdr:to>
    <xdr:cxnSp macro="">
      <xdr:nvCxnSpPr>
        <xdr:cNvPr id="207" name="直線コネクタ 206">
          <a:extLst>
            <a:ext uri="{FF2B5EF4-FFF2-40B4-BE49-F238E27FC236}">
              <a16:creationId xmlns:a16="http://schemas.microsoft.com/office/drawing/2014/main" id="{C5F193B6-710C-4FD0-97B6-7C6ACE2439DA}"/>
            </a:ext>
          </a:extLst>
        </xdr:cNvPr>
        <xdr:cNvCxnSpPr/>
      </xdr:nvCxnSpPr>
      <xdr:spPr>
        <a:xfrm>
          <a:off x="1130300" y="136245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114316</xdr:rowOff>
    </xdr:from>
    <xdr:ext cx="405111" cy="259045"/>
    <xdr:sp macro="" textlink="">
      <xdr:nvSpPr>
        <xdr:cNvPr id="208" name="n_1aveValue【福祉施設】&#10;有形固定資産減価償却率">
          <a:extLst>
            <a:ext uri="{FF2B5EF4-FFF2-40B4-BE49-F238E27FC236}">
              <a16:creationId xmlns:a16="http://schemas.microsoft.com/office/drawing/2014/main" id="{87785F1A-9BE4-4926-8630-5406EE41A15D}"/>
            </a:ext>
          </a:extLst>
        </xdr:cNvPr>
        <xdr:cNvSpPr txBox="1"/>
      </xdr:nvSpPr>
      <xdr:spPr>
        <a:xfrm>
          <a:off x="35820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36213</xdr:rowOff>
    </xdr:from>
    <xdr:ext cx="405111" cy="259045"/>
    <xdr:sp macro="" textlink="">
      <xdr:nvSpPr>
        <xdr:cNvPr id="209" name="n_2aveValue【福祉施設】&#10;有形固定資産減価償却率">
          <a:extLst>
            <a:ext uri="{FF2B5EF4-FFF2-40B4-BE49-F238E27FC236}">
              <a16:creationId xmlns:a16="http://schemas.microsoft.com/office/drawing/2014/main" id="{11EE9D12-FEC4-451D-867F-11801EB6F8C8}"/>
            </a:ext>
          </a:extLst>
        </xdr:cNvPr>
        <xdr:cNvSpPr txBox="1"/>
      </xdr:nvSpPr>
      <xdr:spPr>
        <a:xfrm>
          <a:off x="2705744" y="1392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28591</xdr:rowOff>
    </xdr:from>
    <xdr:ext cx="405111" cy="259045"/>
    <xdr:sp macro="" textlink="">
      <xdr:nvSpPr>
        <xdr:cNvPr id="210" name="n_3aveValue【福祉施設】&#10;有形固定資産減価償却率">
          <a:extLst>
            <a:ext uri="{FF2B5EF4-FFF2-40B4-BE49-F238E27FC236}">
              <a16:creationId xmlns:a16="http://schemas.microsoft.com/office/drawing/2014/main" id="{0696FC93-A436-4EA0-B99B-6800357A80FC}"/>
            </a:ext>
          </a:extLst>
        </xdr:cNvPr>
        <xdr:cNvSpPr txBox="1"/>
      </xdr:nvSpPr>
      <xdr:spPr>
        <a:xfrm>
          <a:off x="1816744" y="1391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57166</xdr:rowOff>
    </xdr:from>
    <xdr:ext cx="405111" cy="259045"/>
    <xdr:sp macro="" textlink="">
      <xdr:nvSpPr>
        <xdr:cNvPr id="211" name="n_4aveValue【福祉施設】&#10;有形固定資産減価償却率">
          <a:extLst>
            <a:ext uri="{FF2B5EF4-FFF2-40B4-BE49-F238E27FC236}">
              <a16:creationId xmlns:a16="http://schemas.microsoft.com/office/drawing/2014/main" id="{B4CBB3FE-456B-4873-B7F9-E7856E81D7F6}"/>
            </a:ext>
          </a:extLst>
        </xdr:cNvPr>
        <xdr:cNvSpPr txBox="1"/>
      </xdr:nvSpPr>
      <xdr:spPr>
        <a:xfrm>
          <a:off x="927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101616</xdr:rowOff>
    </xdr:from>
    <xdr:ext cx="405111" cy="259045"/>
    <xdr:sp macro="" textlink="">
      <xdr:nvSpPr>
        <xdr:cNvPr id="212" name="n_1mainValue【福祉施設】&#10;有形固定資産減価償却率">
          <a:extLst>
            <a:ext uri="{FF2B5EF4-FFF2-40B4-BE49-F238E27FC236}">
              <a16:creationId xmlns:a16="http://schemas.microsoft.com/office/drawing/2014/main" id="{A7591A0B-B810-4F31-A73D-234F44BD9BC1}"/>
            </a:ext>
          </a:extLst>
        </xdr:cNvPr>
        <xdr:cNvSpPr txBox="1"/>
      </xdr:nvSpPr>
      <xdr:spPr>
        <a:xfrm>
          <a:off x="35820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59707</xdr:rowOff>
    </xdr:from>
    <xdr:ext cx="405111" cy="259045"/>
    <xdr:sp macro="" textlink="">
      <xdr:nvSpPr>
        <xdr:cNvPr id="213" name="n_2mainValue【福祉施設】&#10;有形固定資産減価償却率">
          <a:extLst>
            <a:ext uri="{FF2B5EF4-FFF2-40B4-BE49-F238E27FC236}">
              <a16:creationId xmlns:a16="http://schemas.microsoft.com/office/drawing/2014/main" id="{F582CC97-F67F-4095-A1B5-DD3D1690AA80}"/>
            </a:ext>
          </a:extLst>
        </xdr:cNvPr>
        <xdr:cNvSpPr txBox="1"/>
      </xdr:nvSpPr>
      <xdr:spPr>
        <a:xfrm>
          <a:off x="27057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17797</xdr:rowOff>
    </xdr:from>
    <xdr:ext cx="405111" cy="259045"/>
    <xdr:sp macro="" textlink="">
      <xdr:nvSpPr>
        <xdr:cNvPr id="214" name="n_3mainValue【福祉施設】&#10;有形固定資産減価償却率">
          <a:extLst>
            <a:ext uri="{FF2B5EF4-FFF2-40B4-BE49-F238E27FC236}">
              <a16:creationId xmlns:a16="http://schemas.microsoft.com/office/drawing/2014/main" id="{F11302DD-9D54-40FD-A333-90FAA2075320}"/>
            </a:ext>
          </a:extLst>
        </xdr:cNvPr>
        <xdr:cNvSpPr txBox="1"/>
      </xdr:nvSpPr>
      <xdr:spPr>
        <a:xfrm>
          <a:off x="18167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147338</xdr:rowOff>
    </xdr:from>
    <xdr:ext cx="405111" cy="259045"/>
    <xdr:sp macro="" textlink="">
      <xdr:nvSpPr>
        <xdr:cNvPr id="215" name="n_4mainValue【福祉施設】&#10;有形固定資産減価償却率">
          <a:extLst>
            <a:ext uri="{FF2B5EF4-FFF2-40B4-BE49-F238E27FC236}">
              <a16:creationId xmlns:a16="http://schemas.microsoft.com/office/drawing/2014/main" id="{95E7D1B4-42B5-4070-B39D-45F330959086}"/>
            </a:ext>
          </a:extLst>
        </xdr:cNvPr>
        <xdr:cNvSpPr txBox="1"/>
      </xdr:nvSpPr>
      <xdr:spPr>
        <a:xfrm>
          <a:off x="927744" y="1334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a:extLst>
            <a:ext uri="{FF2B5EF4-FFF2-40B4-BE49-F238E27FC236}">
              <a16:creationId xmlns:a16="http://schemas.microsoft.com/office/drawing/2014/main" id="{B6AEFD0D-1F41-49EF-BD07-6A0ADC36EB8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a:extLst>
            <a:ext uri="{FF2B5EF4-FFF2-40B4-BE49-F238E27FC236}">
              <a16:creationId xmlns:a16="http://schemas.microsoft.com/office/drawing/2014/main" id="{7BD003C5-36B9-468C-A56E-D0EB100A7C7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a:extLst>
            <a:ext uri="{FF2B5EF4-FFF2-40B4-BE49-F238E27FC236}">
              <a16:creationId xmlns:a16="http://schemas.microsoft.com/office/drawing/2014/main" id="{D4BE80E5-C65C-4D11-9451-DFC904FE1EE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a:extLst>
            <a:ext uri="{FF2B5EF4-FFF2-40B4-BE49-F238E27FC236}">
              <a16:creationId xmlns:a16="http://schemas.microsoft.com/office/drawing/2014/main" id="{CDF4A6EC-4E2A-4EA0-8295-CB9F095BA2A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a:extLst>
            <a:ext uri="{FF2B5EF4-FFF2-40B4-BE49-F238E27FC236}">
              <a16:creationId xmlns:a16="http://schemas.microsoft.com/office/drawing/2014/main" id="{3314B238-D9B8-4C40-8310-F376A0FC4E0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a:extLst>
            <a:ext uri="{FF2B5EF4-FFF2-40B4-BE49-F238E27FC236}">
              <a16:creationId xmlns:a16="http://schemas.microsoft.com/office/drawing/2014/main" id="{7099FA6B-4A91-4B34-9758-F8AEC018882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a:extLst>
            <a:ext uri="{FF2B5EF4-FFF2-40B4-BE49-F238E27FC236}">
              <a16:creationId xmlns:a16="http://schemas.microsoft.com/office/drawing/2014/main" id="{FCB78011-1890-4AED-A1B2-B748193CEC8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a:extLst>
            <a:ext uri="{FF2B5EF4-FFF2-40B4-BE49-F238E27FC236}">
              <a16:creationId xmlns:a16="http://schemas.microsoft.com/office/drawing/2014/main" id="{C2C29E42-DDD5-4D05-AA81-2C36E58271F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a:extLst>
            <a:ext uri="{FF2B5EF4-FFF2-40B4-BE49-F238E27FC236}">
              <a16:creationId xmlns:a16="http://schemas.microsoft.com/office/drawing/2014/main" id="{E5972F65-2715-420A-9D67-3721DE04098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a:extLst>
            <a:ext uri="{FF2B5EF4-FFF2-40B4-BE49-F238E27FC236}">
              <a16:creationId xmlns:a16="http://schemas.microsoft.com/office/drawing/2014/main" id="{50694678-A3B6-4475-BA16-D31189A99AA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6" name="直線コネクタ 225">
          <a:extLst>
            <a:ext uri="{FF2B5EF4-FFF2-40B4-BE49-F238E27FC236}">
              <a16:creationId xmlns:a16="http://schemas.microsoft.com/office/drawing/2014/main" id="{373E5E5D-DF0C-4202-B1B1-EAB2674D175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7" name="テキスト ボックス 226">
          <a:extLst>
            <a:ext uri="{FF2B5EF4-FFF2-40B4-BE49-F238E27FC236}">
              <a16:creationId xmlns:a16="http://schemas.microsoft.com/office/drawing/2014/main" id="{A75FB609-6D5C-413F-BF95-74286DF511C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8" name="直線コネクタ 227">
          <a:extLst>
            <a:ext uri="{FF2B5EF4-FFF2-40B4-BE49-F238E27FC236}">
              <a16:creationId xmlns:a16="http://schemas.microsoft.com/office/drawing/2014/main" id="{8F16F08D-3C50-4AEF-BD07-CBB2E13546E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9" name="テキスト ボックス 228">
          <a:extLst>
            <a:ext uri="{FF2B5EF4-FFF2-40B4-BE49-F238E27FC236}">
              <a16:creationId xmlns:a16="http://schemas.microsoft.com/office/drawing/2014/main" id="{7C4CB4A4-10EA-4C16-9C33-11313C7985C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0" name="直線コネクタ 229">
          <a:extLst>
            <a:ext uri="{FF2B5EF4-FFF2-40B4-BE49-F238E27FC236}">
              <a16:creationId xmlns:a16="http://schemas.microsoft.com/office/drawing/2014/main" id="{2DAA73F6-75B0-4DA9-B23A-F3676843767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1" name="テキスト ボックス 230">
          <a:extLst>
            <a:ext uri="{FF2B5EF4-FFF2-40B4-BE49-F238E27FC236}">
              <a16:creationId xmlns:a16="http://schemas.microsoft.com/office/drawing/2014/main" id="{7757A8A2-2A88-4573-91E0-345D5D996FF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2" name="直線コネクタ 231">
          <a:extLst>
            <a:ext uri="{FF2B5EF4-FFF2-40B4-BE49-F238E27FC236}">
              <a16:creationId xmlns:a16="http://schemas.microsoft.com/office/drawing/2014/main" id="{FA61C78F-67DA-472C-BE32-66A5B01D55C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3" name="テキスト ボックス 232">
          <a:extLst>
            <a:ext uri="{FF2B5EF4-FFF2-40B4-BE49-F238E27FC236}">
              <a16:creationId xmlns:a16="http://schemas.microsoft.com/office/drawing/2014/main" id="{765CEB4B-9E70-4885-8248-B650A3B2FC8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4" name="直線コネクタ 233">
          <a:extLst>
            <a:ext uri="{FF2B5EF4-FFF2-40B4-BE49-F238E27FC236}">
              <a16:creationId xmlns:a16="http://schemas.microsoft.com/office/drawing/2014/main" id="{C794FA01-417F-41F1-893F-024BEFEB3AB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5" name="テキスト ボックス 234">
          <a:extLst>
            <a:ext uri="{FF2B5EF4-FFF2-40B4-BE49-F238E27FC236}">
              <a16:creationId xmlns:a16="http://schemas.microsoft.com/office/drawing/2014/main" id="{ABE20F12-40E3-43A0-94F1-A832CDD27EA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6" name="【福祉施設】&#10;一人当たり面積グラフ枠">
          <a:extLst>
            <a:ext uri="{FF2B5EF4-FFF2-40B4-BE49-F238E27FC236}">
              <a16:creationId xmlns:a16="http://schemas.microsoft.com/office/drawing/2014/main" id="{0FF69B76-7BD5-4336-8CB5-AD9F5707C75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237" name="直線コネクタ 236">
          <a:extLst>
            <a:ext uri="{FF2B5EF4-FFF2-40B4-BE49-F238E27FC236}">
              <a16:creationId xmlns:a16="http://schemas.microsoft.com/office/drawing/2014/main" id="{7A95CAF8-29FC-4A25-84A8-0D05DF5DBF90}"/>
            </a:ext>
          </a:extLst>
        </xdr:cNvPr>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38" name="【福祉施設】&#10;一人当たり面積最小値テキスト">
          <a:extLst>
            <a:ext uri="{FF2B5EF4-FFF2-40B4-BE49-F238E27FC236}">
              <a16:creationId xmlns:a16="http://schemas.microsoft.com/office/drawing/2014/main" id="{AB7AD402-56BE-489F-B20A-4D2FE181A6AD}"/>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39" name="直線コネクタ 238">
          <a:extLst>
            <a:ext uri="{FF2B5EF4-FFF2-40B4-BE49-F238E27FC236}">
              <a16:creationId xmlns:a16="http://schemas.microsoft.com/office/drawing/2014/main" id="{E71FD799-EF43-4E0A-BA97-30A2BAF36A9E}"/>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240" name="【福祉施設】&#10;一人当たり面積最大値テキスト">
          <a:extLst>
            <a:ext uri="{FF2B5EF4-FFF2-40B4-BE49-F238E27FC236}">
              <a16:creationId xmlns:a16="http://schemas.microsoft.com/office/drawing/2014/main" id="{483B9F5B-C7C7-45D3-9423-E40DE82763D7}"/>
            </a:ext>
          </a:extLst>
        </xdr:cNvPr>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241" name="直線コネクタ 240">
          <a:extLst>
            <a:ext uri="{FF2B5EF4-FFF2-40B4-BE49-F238E27FC236}">
              <a16:creationId xmlns:a16="http://schemas.microsoft.com/office/drawing/2014/main" id="{BF425824-47A0-4F51-9A8B-58E9819A1233}"/>
            </a:ext>
          </a:extLst>
        </xdr:cNvPr>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133520</xdr:rowOff>
    </xdr:from>
    <xdr:ext cx="469744" cy="259045"/>
    <xdr:sp macro="" textlink="">
      <xdr:nvSpPr>
        <xdr:cNvPr id="242" name="【福祉施設】&#10;一人当たり面積平均値テキスト">
          <a:extLst>
            <a:ext uri="{FF2B5EF4-FFF2-40B4-BE49-F238E27FC236}">
              <a16:creationId xmlns:a16="http://schemas.microsoft.com/office/drawing/2014/main" id="{A80F8023-4327-46EE-8595-C2CF7305A0CA}"/>
            </a:ext>
          </a:extLst>
        </xdr:cNvPr>
        <xdr:cNvSpPr txBox="1"/>
      </xdr:nvSpPr>
      <xdr:spPr>
        <a:xfrm>
          <a:off x="10515600" y="14535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243" name="フローチャート: 判断 242">
          <a:extLst>
            <a:ext uri="{FF2B5EF4-FFF2-40B4-BE49-F238E27FC236}">
              <a16:creationId xmlns:a16="http://schemas.microsoft.com/office/drawing/2014/main" id="{6D1F310A-B11D-42E9-BBCA-4933BD7E1600}"/>
            </a:ext>
          </a:extLst>
        </xdr:cNvPr>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244" name="フローチャート: 判断 243">
          <a:extLst>
            <a:ext uri="{FF2B5EF4-FFF2-40B4-BE49-F238E27FC236}">
              <a16:creationId xmlns:a16="http://schemas.microsoft.com/office/drawing/2014/main" id="{EA352B07-E8D0-431C-B981-237D8837EDC9}"/>
            </a:ext>
          </a:extLst>
        </xdr:cNvPr>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245" name="フローチャート: 判断 244">
          <a:extLst>
            <a:ext uri="{FF2B5EF4-FFF2-40B4-BE49-F238E27FC236}">
              <a16:creationId xmlns:a16="http://schemas.microsoft.com/office/drawing/2014/main" id="{0DE4FDD3-D4F0-4DA3-A564-385D35441EB1}"/>
            </a:ext>
          </a:extLst>
        </xdr:cNvPr>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246" name="フローチャート: 判断 245">
          <a:extLst>
            <a:ext uri="{FF2B5EF4-FFF2-40B4-BE49-F238E27FC236}">
              <a16:creationId xmlns:a16="http://schemas.microsoft.com/office/drawing/2014/main" id="{A7C127FE-FFDD-4BBD-B7EC-7EE570EDE04E}"/>
            </a:ext>
          </a:extLst>
        </xdr:cNvPr>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247" name="フローチャート: 判断 246">
          <a:extLst>
            <a:ext uri="{FF2B5EF4-FFF2-40B4-BE49-F238E27FC236}">
              <a16:creationId xmlns:a16="http://schemas.microsoft.com/office/drawing/2014/main" id="{3867939F-CB12-484C-BEF4-045E0AD45573}"/>
            </a:ext>
          </a:extLst>
        </xdr:cNvPr>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A09CC52F-7E42-4831-9A2A-230B4429B8B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BCDF6398-C5B0-48F3-B783-F09F418C3ED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F4F81139-9275-46F5-8145-25261465A42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13129BEA-39D8-4758-9D7D-9218F3C7BB7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45907E38-17EE-4FEA-8A7D-80C4F6EF63E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149149</xdr:rowOff>
    </xdr:from>
    <xdr:to>
      <xdr:col>50</xdr:col>
      <xdr:colOff>165100</xdr:colOff>
      <xdr:row>86</xdr:row>
      <xdr:rowOff>79299</xdr:rowOff>
    </xdr:to>
    <xdr:sp macro="" textlink="">
      <xdr:nvSpPr>
        <xdr:cNvPr id="253" name="楕円 252">
          <a:extLst>
            <a:ext uri="{FF2B5EF4-FFF2-40B4-BE49-F238E27FC236}">
              <a16:creationId xmlns:a16="http://schemas.microsoft.com/office/drawing/2014/main" id="{9E6355E6-DBA7-4620-AEBA-392109E1578D}"/>
            </a:ext>
          </a:extLst>
        </xdr:cNvPr>
        <xdr:cNvSpPr/>
      </xdr:nvSpPr>
      <xdr:spPr>
        <a:xfrm>
          <a:off x="9588500" y="147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149149</xdr:rowOff>
    </xdr:from>
    <xdr:to>
      <xdr:col>46</xdr:col>
      <xdr:colOff>38100</xdr:colOff>
      <xdr:row>86</xdr:row>
      <xdr:rowOff>79299</xdr:rowOff>
    </xdr:to>
    <xdr:sp macro="" textlink="">
      <xdr:nvSpPr>
        <xdr:cNvPr id="254" name="楕円 253">
          <a:extLst>
            <a:ext uri="{FF2B5EF4-FFF2-40B4-BE49-F238E27FC236}">
              <a16:creationId xmlns:a16="http://schemas.microsoft.com/office/drawing/2014/main" id="{9182AFFD-EB50-4228-A91A-A4BC793ED946}"/>
            </a:ext>
          </a:extLst>
        </xdr:cNvPr>
        <xdr:cNvSpPr/>
      </xdr:nvSpPr>
      <xdr:spPr>
        <a:xfrm>
          <a:off x="8699500" y="147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28499</xdr:rowOff>
    </xdr:from>
    <xdr:to>
      <xdr:col>50</xdr:col>
      <xdr:colOff>114300</xdr:colOff>
      <xdr:row>86</xdr:row>
      <xdr:rowOff>28499</xdr:rowOff>
    </xdr:to>
    <xdr:cxnSp macro="">
      <xdr:nvCxnSpPr>
        <xdr:cNvPr id="255" name="直線コネクタ 254">
          <a:extLst>
            <a:ext uri="{FF2B5EF4-FFF2-40B4-BE49-F238E27FC236}">
              <a16:creationId xmlns:a16="http://schemas.microsoft.com/office/drawing/2014/main" id="{1648E241-67D2-4DE2-A961-B0B7E2EAF5F8}"/>
            </a:ext>
          </a:extLst>
        </xdr:cNvPr>
        <xdr:cNvCxnSpPr/>
      </xdr:nvCxnSpPr>
      <xdr:spPr>
        <a:xfrm>
          <a:off x="8750300" y="147731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149606</xdr:rowOff>
    </xdr:from>
    <xdr:to>
      <xdr:col>41</xdr:col>
      <xdr:colOff>101600</xdr:colOff>
      <xdr:row>86</xdr:row>
      <xdr:rowOff>79756</xdr:rowOff>
    </xdr:to>
    <xdr:sp macro="" textlink="">
      <xdr:nvSpPr>
        <xdr:cNvPr id="256" name="楕円 255">
          <a:extLst>
            <a:ext uri="{FF2B5EF4-FFF2-40B4-BE49-F238E27FC236}">
              <a16:creationId xmlns:a16="http://schemas.microsoft.com/office/drawing/2014/main" id="{974B7F74-A226-4E63-92A0-6BE3790FBFBB}"/>
            </a:ext>
          </a:extLst>
        </xdr:cNvPr>
        <xdr:cNvSpPr/>
      </xdr:nvSpPr>
      <xdr:spPr>
        <a:xfrm>
          <a:off x="7810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28499</xdr:rowOff>
    </xdr:from>
    <xdr:to>
      <xdr:col>45</xdr:col>
      <xdr:colOff>177800</xdr:colOff>
      <xdr:row>86</xdr:row>
      <xdr:rowOff>28956</xdr:rowOff>
    </xdr:to>
    <xdr:cxnSp macro="">
      <xdr:nvCxnSpPr>
        <xdr:cNvPr id="257" name="直線コネクタ 256">
          <a:extLst>
            <a:ext uri="{FF2B5EF4-FFF2-40B4-BE49-F238E27FC236}">
              <a16:creationId xmlns:a16="http://schemas.microsoft.com/office/drawing/2014/main" id="{CA0C941D-209F-4C3D-BA51-E2CD922C3F52}"/>
            </a:ext>
          </a:extLst>
        </xdr:cNvPr>
        <xdr:cNvCxnSpPr/>
      </xdr:nvCxnSpPr>
      <xdr:spPr>
        <a:xfrm flipV="1">
          <a:off x="7861300" y="1477319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149606</xdr:rowOff>
    </xdr:from>
    <xdr:to>
      <xdr:col>36</xdr:col>
      <xdr:colOff>165100</xdr:colOff>
      <xdr:row>86</xdr:row>
      <xdr:rowOff>79756</xdr:rowOff>
    </xdr:to>
    <xdr:sp macro="" textlink="">
      <xdr:nvSpPr>
        <xdr:cNvPr id="258" name="楕円 257">
          <a:extLst>
            <a:ext uri="{FF2B5EF4-FFF2-40B4-BE49-F238E27FC236}">
              <a16:creationId xmlns:a16="http://schemas.microsoft.com/office/drawing/2014/main" id="{1EFFB314-05C7-4252-AE59-78DD3577E851}"/>
            </a:ext>
          </a:extLst>
        </xdr:cNvPr>
        <xdr:cNvSpPr/>
      </xdr:nvSpPr>
      <xdr:spPr>
        <a:xfrm>
          <a:off x="6921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28956</xdr:rowOff>
    </xdr:from>
    <xdr:to>
      <xdr:col>41</xdr:col>
      <xdr:colOff>50800</xdr:colOff>
      <xdr:row>86</xdr:row>
      <xdr:rowOff>28956</xdr:rowOff>
    </xdr:to>
    <xdr:cxnSp macro="">
      <xdr:nvCxnSpPr>
        <xdr:cNvPr id="259" name="直線コネクタ 258">
          <a:extLst>
            <a:ext uri="{FF2B5EF4-FFF2-40B4-BE49-F238E27FC236}">
              <a16:creationId xmlns:a16="http://schemas.microsoft.com/office/drawing/2014/main" id="{B59220B1-ADC5-4519-8781-38737EFFA74A}"/>
            </a:ext>
          </a:extLst>
        </xdr:cNvPr>
        <xdr:cNvCxnSpPr/>
      </xdr:nvCxnSpPr>
      <xdr:spPr>
        <a:xfrm>
          <a:off x="6972300" y="1477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120514</xdr:rowOff>
    </xdr:from>
    <xdr:ext cx="469744" cy="259045"/>
    <xdr:sp macro="" textlink="">
      <xdr:nvSpPr>
        <xdr:cNvPr id="260" name="n_1aveValue【福祉施設】&#10;一人当たり面積">
          <a:extLst>
            <a:ext uri="{FF2B5EF4-FFF2-40B4-BE49-F238E27FC236}">
              <a16:creationId xmlns:a16="http://schemas.microsoft.com/office/drawing/2014/main" id="{0C83BC24-CE14-464E-8A98-3BE5F3187EE5}"/>
            </a:ext>
          </a:extLst>
        </xdr:cNvPr>
        <xdr:cNvSpPr txBox="1"/>
      </xdr:nvSpPr>
      <xdr:spPr>
        <a:xfrm>
          <a:off x="9391727" y="1435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94454</xdr:rowOff>
    </xdr:from>
    <xdr:ext cx="469744" cy="259045"/>
    <xdr:sp macro="" textlink="">
      <xdr:nvSpPr>
        <xdr:cNvPr id="261" name="n_2aveValue【福祉施設】&#10;一人当たり面積">
          <a:extLst>
            <a:ext uri="{FF2B5EF4-FFF2-40B4-BE49-F238E27FC236}">
              <a16:creationId xmlns:a16="http://schemas.microsoft.com/office/drawing/2014/main" id="{F408EB34-53B2-46FD-AF85-1F82E51099BC}"/>
            </a:ext>
          </a:extLst>
        </xdr:cNvPr>
        <xdr:cNvSpPr txBox="1"/>
      </xdr:nvSpPr>
      <xdr:spPr>
        <a:xfrm>
          <a:off x="8515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110913</xdr:rowOff>
    </xdr:from>
    <xdr:ext cx="469744" cy="259045"/>
    <xdr:sp macro="" textlink="">
      <xdr:nvSpPr>
        <xdr:cNvPr id="262" name="n_3aveValue【福祉施設】&#10;一人当たり面積">
          <a:extLst>
            <a:ext uri="{FF2B5EF4-FFF2-40B4-BE49-F238E27FC236}">
              <a16:creationId xmlns:a16="http://schemas.microsoft.com/office/drawing/2014/main" id="{5415CBA0-FE8C-4A49-9BDC-A02DE51194CD}"/>
            </a:ext>
          </a:extLst>
        </xdr:cNvPr>
        <xdr:cNvSpPr txBox="1"/>
      </xdr:nvSpPr>
      <xdr:spPr>
        <a:xfrm>
          <a:off x="7626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122344</xdr:rowOff>
    </xdr:from>
    <xdr:ext cx="469744" cy="259045"/>
    <xdr:sp macro="" textlink="">
      <xdr:nvSpPr>
        <xdr:cNvPr id="263" name="n_4aveValue【福祉施設】&#10;一人当たり面積">
          <a:extLst>
            <a:ext uri="{FF2B5EF4-FFF2-40B4-BE49-F238E27FC236}">
              <a16:creationId xmlns:a16="http://schemas.microsoft.com/office/drawing/2014/main" id="{0AAEC137-0C06-439D-9763-1E3D1AD5444F}"/>
            </a:ext>
          </a:extLst>
        </xdr:cNvPr>
        <xdr:cNvSpPr txBox="1"/>
      </xdr:nvSpPr>
      <xdr:spPr>
        <a:xfrm>
          <a:off x="6737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70426</xdr:rowOff>
    </xdr:from>
    <xdr:ext cx="469744" cy="259045"/>
    <xdr:sp macro="" textlink="">
      <xdr:nvSpPr>
        <xdr:cNvPr id="264" name="n_1mainValue【福祉施設】&#10;一人当たり面積">
          <a:extLst>
            <a:ext uri="{FF2B5EF4-FFF2-40B4-BE49-F238E27FC236}">
              <a16:creationId xmlns:a16="http://schemas.microsoft.com/office/drawing/2014/main" id="{1F7903DF-7DEF-403B-ADF4-E71AE7162E5F}"/>
            </a:ext>
          </a:extLst>
        </xdr:cNvPr>
        <xdr:cNvSpPr txBox="1"/>
      </xdr:nvSpPr>
      <xdr:spPr>
        <a:xfrm>
          <a:off x="9391727" y="1481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70426</xdr:rowOff>
    </xdr:from>
    <xdr:ext cx="469744" cy="259045"/>
    <xdr:sp macro="" textlink="">
      <xdr:nvSpPr>
        <xdr:cNvPr id="265" name="n_2mainValue【福祉施設】&#10;一人当たり面積">
          <a:extLst>
            <a:ext uri="{FF2B5EF4-FFF2-40B4-BE49-F238E27FC236}">
              <a16:creationId xmlns:a16="http://schemas.microsoft.com/office/drawing/2014/main" id="{94DCEC20-1D65-4DA6-95FA-2CC4F685ED52}"/>
            </a:ext>
          </a:extLst>
        </xdr:cNvPr>
        <xdr:cNvSpPr txBox="1"/>
      </xdr:nvSpPr>
      <xdr:spPr>
        <a:xfrm>
          <a:off x="8515427" y="1481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70883</xdr:rowOff>
    </xdr:from>
    <xdr:ext cx="469744" cy="259045"/>
    <xdr:sp macro="" textlink="">
      <xdr:nvSpPr>
        <xdr:cNvPr id="266" name="n_3mainValue【福祉施設】&#10;一人当たり面積">
          <a:extLst>
            <a:ext uri="{FF2B5EF4-FFF2-40B4-BE49-F238E27FC236}">
              <a16:creationId xmlns:a16="http://schemas.microsoft.com/office/drawing/2014/main" id="{046A3162-8D80-4F11-A2D8-F903CF15464C}"/>
            </a:ext>
          </a:extLst>
        </xdr:cNvPr>
        <xdr:cNvSpPr txBox="1"/>
      </xdr:nvSpPr>
      <xdr:spPr>
        <a:xfrm>
          <a:off x="7626427" y="148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70883</xdr:rowOff>
    </xdr:from>
    <xdr:ext cx="469744" cy="259045"/>
    <xdr:sp macro="" textlink="">
      <xdr:nvSpPr>
        <xdr:cNvPr id="267" name="n_4mainValue【福祉施設】&#10;一人当たり面積">
          <a:extLst>
            <a:ext uri="{FF2B5EF4-FFF2-40B4-BE49-F238E27FC236}">
              <a16:creationId xmlns:a16="http://schemas.microsoft.com/office/drawing/2014/main" id="{33847F1E-432A-48A5-AA28-0007A5EC22C3}"/>
            </a:ext>
          </a:extLst>
        </xdr:cNvPr>
        <xdr:cNvSpPr txBox="1"/>
      </xdr:nvSpPr>
      <xdr:spPr>
        <a:xfrm>
          <a:off x="6737427" y="148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8" name="正方形/長方形 267">
          <a:extLst>
            <a:ext uri="{FF2B5EF4-FFF2-40B4-BE49-F238E27FC236}">
              <a16:creationId xmlns:a16="http://schemas.microsoft.com/office/drawing/2014/main" id="{14CB4B3B-1FB6-408D-8343-57744EE0B38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9" name="正方形/長方形 268">
          <a:extLst>
            <a:ext uri="{FF2B5EF4-FFF2-40B4-BE49-F238E27FC236}">
              <a16:creationId xmlns:a16="http://schemas.microsoft.com/office/drawing/2014/main" id="{686618FF-CB63-47F1-B04B-C57E9E45978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0" name="正方形/長方形 269">
          <a:extLst>
            <a:ext uri="{FF2B5EF4-FFF2-40B4-BE49-F238E27FC236}">
              <a16:creationId xmlns:a16="http://schemas.microsoft.com/office/drawing/2014/main" id="{A276E3FF-7FFF-4F3C-BA50-36C08F15135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1" name="正方形/長方形 270">
          <a:extLst>
            <a:ext uri="{FF2B5EF4-FFF2-40B4-BE49-F238E27FC236}">
              <a16:creationId xmlns:a16="http://schemas.microsoft.com/office/drawing/2014/main" id="{5A948A2B-5635-424D-84F6-F11C4846059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2" name="正方形/長方形 271">
          <a:extLst>
            <a:ext uri="{FF2B5EF4-FFF2-40B4-BE49-F238E27FC236}">
              <a16:creationId xmlns:a16="http://schemas.microsoft.com/office/drawing/2014/main" id="{6A885FA4-9C07-49B8-8DC1-8271714EF00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3" name="正方形/長方形 272">
          <a:extLst>
            <a:ext uri="{FF2B5EF4-FFF2-40B4-BE49-F238E27FC236}">
              <a16:creationId xmlns:a16="http://schemas.microsoft.com/office/drawing/2014/main" id="{229DFFA8-3E4C-49CE-B021-AD5C01FBEA6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4" name="正方形/長方形 273">
          <a:extLst>
            <a:ext uri="{FF2B5EF4-FFF2-40B4-BE49-F238E27FC236}">
              <a16:creationId xmlns:a16="http://schemas.microsoft.com/office/drawing/2014/main" id="{2D53327E-EF87-4EF8-B9C2-4A5872A910C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5" name="正方形/長方形 274">
          <a:extLst>
            <a:ext uri="{FF2B5EF4-FFF2-40B4-BE49-F238E27FC236}">
              <a16:creationId xmlns:a16="http://schemas.microsoft.com/office/drawing/2014/main" id="{785EDFBA-B908-4730-9D6E-9D19462E29B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6" name="正方形/長方形 275">
          <a:extLst>
            <a:ext uri="{FF2B5EF4-FFF2-40B4-BE49-F238E27FC236}">
              <a16:creationId xmlns:a16="http://schemas.microsoft.com/office/drawing/2014/main" id="{617AB2B7-09FD-4CC5-B683-2F2BE2A7782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7" name="正方形/長方形 276">
          <a:extLst>
            <a:ext uri="{FF2B5EF4-FFF2-40B4-BE49-F238E27FC236}">
              <a16:creationId xmlns:a16="http://schemas.microsoft.com/office/drawing/2014/main" id="{DE7FDBF4-8563-4843-B3B0-840BE49D60E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8" name="正方形/長方形 277">
          <a:extLst>
            <a:ext uri="{FF2B5EF4-FFF2-40B4-BE49-F238E27FC236}">
              <a16:creationId xmlns:a16="http://schemas.microsoft.com/office/drawing/2014/main" id="{4B53B25E-BD85-4BA3-8004-0A972CF173B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9" name="正方形/長方形 278">
          <a:extLst>
            <a:ext uri="{FF2B5EF4-FFF2-40B4-BE49-F238E27FC236}">
              <a16:creationId xmlns:a16="http://schemas.microsoft.com/office/drawing/2014/main" id="{1435DBB6-E343-47AB-A597-48476B9B8E1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0" name="正方形/長方形 279">
          <a:extLst>
            <a:ext uri="{FF2B5EF4-FFF2-40B4-BE49-F238E27FC236}">
              <a16:creationId xmlns:a16="http://schemas.microsoft.com/office/drawing/2014/main" id="{604CEE11-1551-4DDA-BA2F-08AEC1454A5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1" name="正方形/長方形 280">
          <a:extLst>
            <a:ext uri="{FF2B5EF4-FFF2-40B4-BE49-F238E27FC236}">
              <a16:creationId xmlns:a16="http://schemas.microsoft.com/office/drawing/2014/main" id="{6F2B6A02-651D-4391-83F3-3D7DEA205B7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2" name="正方形/長方形 281">
          <a:extLst>
            <a:ext uri="{FF2B5EF4-FFF2-40B4-BE49-F238E27FC236}">
              <a16:creationId xmlns:a16="http://schemas.microsoft.com/office/drawing/2014/main" id="{CE68CA74-4E0A-483A-AB5C-70FAB2D9645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3" name="正方形/長方形 282">
          <a:extLst>
            <a:ext uri="{FF2B5EF4-FFF2-40B4-BE49-F238E27FC236}">
              <a16:creationId xmlns:a16="http://schemas.microsoft.com/office/drawing/2014/main" id="{E09F71A2-64DF-4074-BBD9-A4AAE30B4A8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4" name="正方形/長方形 283">
          <a:extLst>
            <a:ext uri="{FF2B5EF4-FFF2-40B4-BE49-F238E27FC236}">
              <a16:creationId xmlns:a16="http://schemas.microsoft.com/office/drawing/2014/main" id="{ED8395DC-7BA5-4BA5-826A-B6A95A02647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5" name="正方形/長方形 284">
          <a:extLst>
            <a:ext uri="{FF2B5EF4-FFF2-40B4-BE49-F238E27FC236}">
              <a16:creationId xmlns:a16="http://schemas.microsoft.com/office/drawing/2014/main" id="{CCD0922E-2784-48D7-97C1-3489AFEAC11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6" name="正方形/長方形 285">
          <a:extLst>
            <a:ext uri="{FF2B5EF4-FFF2-40B4-BE49-F238E27FC236}">
              <a16:creationId xmlns:a16="http://schemas.microsoft.com/office/drawing/2014/main" id="{7AC403E2-590C-4B68-8DAF-8B2D0332619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7" name="正方形/長方形 286">
          <a:extLst>
            <a:ext uri="{FF2B5EF4-FFF2-40B4-BE49-F238E27FC236}">
              <a16:creationId xmlns:a16="http://schemas.microsoft.com/office/drawing/2014/main" id="{0F0868C3-EA10-4337-962E-50FD4AEDC4E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8" name="正方形/長方形 287">
          <a:extLst>
            <a:ext uri="{FF2B5EF4-FFF2-40B4-BE49-F238E27FC236}">
              <a16:creationId xmlns:a16="http://schemas.microsoft.com/office/drawing/2014/main" id="{2490DA7E-CD68-464B-B319-E94B9E09939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9" name="正方形/長方形 288">
          <a:extLst>
            <a:ext uri="{FF2B5EF4-FFF2-40B4-BE49-F238E27FC236}">
              <a16:creationId xmlns:a16="http://schemas.microsoft.com/office/drawing/2014/main" id="{5E4BA370-76C1-4102-8DE7-3A2CB9A9C5C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0" name="正方形/長方形 289">
          <a:extLst>
            <a:ext uri="{FF2B5EF4-FFF2-40B4-BE49-F238E27FC236}">
              <a16:creationId xmlns:a16="http://schemas.microsoft.com/office/drawing/2014/main" id="{10C7CE3D-4669-4B82-A93B-6473B4BEE02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1" name="正方形/長方形 290">
          <a:extLst>
            <a:ext uri="{FF2B5EF4-FFF2-40B4-BE49-F238E27FC236}">
              <a16:creationId xmlns:a16="http://schemas.microsoft.com/office/drawing/2014/main" id="{98908843-0521-4071-B7A1-682982049B5A}"/>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2" name="正方形/長方形 291">
          <a:extLst>
            <a:ext uri="{FF2B5EF4-FFF2-40B4-BE49-F238E27FC236}">
              <a16:creationId xmlns:a16="http://schemas.microsoft.com/office/drawing/2014/main" id="{29D1CA9B-5E52-40FC-81FE-DD8EBB2F913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3" name="正方形/長方形 292">
          <a:extLst>
            <a:ext uri="{FF2B5EF4-FFF2-40B4-BE49-F238E27FC236}">
              <a16:creationId xmlns:a16="http://schemas.microsoft.com/office/drawing/2014/main" id="{98B2B01A-AA7D-4023-8EB0-14A32E0DEBF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4" name="正方形/長方形 293">
          <a:extLst>
            <a:ext uri="{FF2B5EF4-FFF2-40B4-BE49-F238E27FC236}">
              <a16:creationId xmlns:a16="http://schemas.microsoft.com/office/drawing/2014/main" id="{5EB694D0-44C1-4598-A1C7-6209CFF1D80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5" name="正方形/長方形 294">
          <a:extLst>
            <a:ext uri="{FF2B5EF4-FFF2-40B4-BE49-F238E27FC236}">
              <a16:creationId xmlns:a16="http://schemas.microsoft.com/office/drawing/2014/main" id="{D1601F58-F4D9-42FA-A9A6-CDB0661AE24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6" name="正方形/長方形 295">
          <a:extLst>
            <a:ext uri="{FF2B5EF4-FFF2-40B4-BE49-F238E27FC236}">
              <a16:creationId xmlns:a16="http://schemas.microsoft.com/office/drawing/2014/main" id="{5669E258-AC5A-43C9-AF87-3C1640B0EBC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7" name="正方形/長方形 296">
          <a:extLst>
            <a:ext uri="{FF2B5EF4-FFF2-40B4-BE49-F238E27FC236}">
              <a16:creationId xmlns:a16="http://schemas.microsoft.com/office/drawing/2014/main" id="{ED739097-24E5-4E25-ACCA-E8757A9C6E5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8" name="正方形/長方形 297">
          <a:extLst>
            <a:ext uri="{FF2B5EF4-FFF2-40B4-BE49-F238E27FC236}">
              <a16:creationId xmlns:a16="http://schemas.microsoft.com/office/drawing/2014/main" id="{21003B06-C529-410F-A907-1257566AEB2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9" name="正方形/長方形 298">
          <a:extLst>
            <a:ext uri="{FF2B5EF4-FFF2-40B4-BE49-F238E27FC236}">
              <a16:creationId xmlns:a16="http://schemas.microsoft.com/office/drawing/2014/main" id="{A3F133FB-14FC-4D88-8AC4-5F980D305B8F}"/>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0" name="正方形/長方形 299">
          <a:extLst>
            <a:ext uri="{FF2B5EF4-FFF2-40B4-BE49-F238E27FC236}">
              <a16:creationId xmlns:a16="http://schemas.microsoft.com/office/drawing/2014/main" id="{9EA50980-D7C2-4969-9202-58D4C735BC2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1" name="正方形/長方形 300">
          <a:extLst>
            <a:ext uri="{FF2B5EF4-FFF2-40B4-BE49-F238E27FC236}">
              <a16:creationId xmlns:a16="http://schemas.microsoft.com/office/drawing/2014/main" id="{6145E677-CDBF-4B93-94D3-D7CA8BF32F1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2" name="正方形/長方形 301">
          <a:extLst>
            <a:ext uri="{FF2B5EF4-FFF2-40B4-BE49-F238E27FC236}">
              <a16:creationId xmlns:a16="http://schemas.microsoft.com/office/drawing/2014/main" id="{8389FD2C-FA3A-4D38-9BB3-A50B5F8AF49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3" name="正方形/長方形 302">
          <a:extLst>
            <a:ext uri="{FF2B5EF4-FFF2-40B4-BE49-F238E27FC236}">
              <a16:creationId xmlns:a16="http://schemas.microsoft.com/office/drawing/2014/main" id="{164FD03E-E2FB-4559-9C46-3E610D882FB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4" name="正方形/長方形 303">
          <a:extLst>
            <a:ext uri="{FF2B5EF4-FFF2-40B4-BE49-F238E27FC236}">
              <a16:creationId xmlns:a16="http://schemas.microsoft.com/office/drawing/2014/main" id="{FED086D3-6C4F-4613-992A-6CDFE444248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5" name="正方形/長方形 304">
          <a:extLst>
            <a:ext uri="{FF2B5EF4-FFF2-40B4-BE49-F238E27FC236}">
              <a16:creationId xmlns:a16="http://schemas.microsoft.com/office/drawing/2014/main" id="{F267709A-E297-4444-998C-EEFCBC91D71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6" name="正方形/長方形 305">
          <a:extLst>
            <a:ext uri="{FF2B5EF4-FFF2-40B4-BE49-F238E27FC236}">
              <a16:creationId xmlns:a16="http://schemas.microsoft.com/office/drawing/2014/main" id="{164E0E4C-918F-4D66-8086-B0F6634C71D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7" name="正方形/長方形 306">
          <a:extLst>
            <a:ext uri="{FF2B5EF4-FFF2-40B4-BE49-F238E27FC236}">
              <a16:creationId xmlns:a16="http://schemas.microsoft.com/office/drawing/2014/main" id="{88153A16-CF15-41A2-B672-664A5B101AF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8" name="テキスト ボックス 307">
          <a:extLst>
            <a:ext uri="{FF2B5EF4-FFF2-40B4-BE49-F238E27FC236}">
              <a16:creationId xmlns:a16="http://schemas.microsoft.com/office/drawing/2014/main" id="{1D0794F0-D799-48DB-943A-95C117A1898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9" name="直線コネクタ 308">
          <a:extLst>
            <a:ext uri="{FF2B5EF4-FFF2-40B4-BE49-F238E27FC236}">
              <a16:creationId xmlns:a16="http://schemas.microsoft.com/office/drawing/2014/main" id="{12C0F141-197A-4E26-ABE2-936DDE78C9F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0" name="テキスト ボックス 309">
          <a:extLst>
            <a:ext uri="{FF2B5EF4-FFF2-40B4-BE49-F238E27FC236}">
              <a16:creationId xmlns:a16="http://schemas.microsoft.com/office/drawing/2014/main" id="{72F069AB-C367-4F53-A48E-810BDA092EC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11" name="直線コネクタ 310">
          <a:extLst>
            <a:ext uri="{FF2B5EF4-FFF2-40B4-BE49-F238E27FC236}">
              <a16:creationId xmlns:a16="http://schemas.microsoft.com/office/drawing/2014/main" id="{0EBEE560-2D2D-42DE-8D3D-66A7FAEABE3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12" name="テキスト ボックス 311">
          <a:extLst>
            <a:ext uri="{FF2B5EF4-FFF2-40B4-BE49-F238E27FC236}">
              <a16:creationId xmlns:a16="http://schemas.microsoft.com/office/drawing/2014/main" id="{A3B38C6D-2008-4566-A61B-8E66FFCC3FE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13" name="直線コネクタ 312">
          <a:extLst>
            <a:ext uri="{FF2B5EF4-FFF2-40B4-BE49-F238E27FC236}">
              <a16:creationId xmlns:a16="http://schemas.microsoft.com/office/drawing/2014/main" id="{903E1B65-D8E4-4F44-A343-84764FC4B13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14" name="テキスト ボックス 313">
          <a:extLst>
            <a:ext uri="{FF2B5EF4-FFF2-40B4-BE49-F238E27FC236}">
              <a16:creationId xmlns:a16="http://schemas.microsoft.com/office/drawing/2014/main" id="{E134FAD2-A9A5-4432-9CCA-2BD8763CAC6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15" name="直線コネクタ 314">
          <a:extLst>
            <a:ext uri="{FF2B5EF4-FFF2-40B4-BE49-F238E27FC236}">
              <a16:creationId xmlns:a16="http://schemas.microsoft.com/office/drawing/2014/main" id="{ED630B8B-E4F9-42D7-9B20-1123697D33B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16" name="テキスト ボックス 315">
          <a:extLst>
            <a:ext uri="{FF2B5EF4-FFF2-40B4-BE49-F238E27FC236}">
              <a16:creationId xmlns:a16="http://schemas.microsoft.com/office/drawing/2014/main" id="{64AACE1F-4FD6-4E52-B45B-0835A1F0796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17" name="直線コネクタ 316">
          <a:extLst>
            <a:ext uri="{FF2B5EF4-FFF2-40B4-BE49-F238E27FC236}">
              <a16:creationId xmlns:a16="http://schemas.microsoft.com/office/drawing/2014/main" id="{334FF60C-E047-4480-A70D-3C816E5C845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18" name="テキスト ボックス 317">
          <a:extLst>
            <a:ext uri="{FF2B5EF4-FFF2-40B4-BE49-F238E27FC236}">
              <a16:creationId xmlns:a16="http://schemas.microsoft.com/office/drawing/2014/main" id="{0E7893B1-31F3-4FB5-AB93-3AF4F86C650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19" name="直線コネクタ 318">
          <a:extLst>
            <a:ext uri="{FF2B5EF4-FFF2-40B4-BE49-F238E27FC236}">
              <a16:creationId xmlns:a16="http://schemas.microsoft.com/office/drawing/2014/main" id="{20B02926-9587-40F4-8472-7B22C401599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20" name="テキスト ボックス 319">
          <a:extLst>
            <a:ext uri="{FF2B5EF4-FFF2-40B4-BE49-F238E27FC236}">
              <a16:creationId xmlns:a16="http://schemas.microsoft.com/office/drawing/2014/main" id="{C47C28DE-29B4-478E-B85D-ACCEB18A45E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21" name="直線コネクタ 320">
          <a:extLst>
            <a:ext uri="{FF2B5EF4-FFF2-40B4-BE49-F238E27FC236}">
              <a16:creationId xmlns:a16="http://schemas.microsoft.com/office/drawing/2014/main" id="{2D08AE19-4797-4BF7-A812-171BF4256BA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22" name="テキスト ボックス 321">
          <a:extLst>
            <a:ext uri="{FF2B5EF4-FFF2-40B4-BE49-F238E27FC236}">
              <a16:creationId xmlns:a16="http://schemas.microsoft.com/office/drawing/2014/main" id="{5F164796-8F25-4681-B624-D79F56899DD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3" name="直線コネクタ 322">
          <a:extLst>
            <a:ext uri="{FF2B5EF4-FFF2-40B4-BE49-F238E27FC236}">
              <a16:creationId xmlns:a16="http://schemas.microsoft.com/office/drawing/2014/main" id="{724EA464-986F-4C48-B975-0C5C97D63DC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4" name="【保健センター・保健所】&#10;有形固定資産減価償却率グラフ枠">
          <a:extLst>
            <a:ext uri="{FF2B5EF4-FFF2-40B4-BE49-F238E27FC236}">
              <a16:creationId xmlns:a16="http://schemas.microsoft.com/office/drawing/2014/main" id="{2C019818-3C2D-4DA0-B0DD-1CAC5D4DC3F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325" name="直線コネクタ 324">
          <a:extLst>
            <a:ext uri="{FF2B5EF4-FFF2-40B4-BE49-F238E27FC236}">
              <a16:creationId xmlns:a16="http://schemas.microsoft.com/office/drawing/2014/main" id="{F4B59BA9-B6D0-4D3C-98A0-BBBB6A196E51}"/>
            </a:ext>
          </a:extLst>
        </xdr:cNvPr>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326" name="【保健センター・保健所】&#10;有形固定資産減価償却率最小値テキスト">
          <a:extLst>
            <a:ext uri="{FF2B5EF4-FFF2-40B4-BE49-F238E27FC236}">
              <a16:creationId xmlns:a16="http://schemas.microsoft.com/office/drawing/2014/main" id="{67B6C93D-F4DF-48D0-9185-AB4D626CD524}"/>
            </a:ext>
          </a:extLst>
        </xdr:cNvPr>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327" name="直線コネクタ 326">
          <a:extLst>
            <a:ext uri="{FF2B5EF4-FFF2-40B4-BE49-F238E27FC236}">
              <a16:creationId xmlns:a16="http://schemas.microsoft.com/office/drawing/2014/main" id="{B3678679-6C2C-47EC-B99A-05E411583F58}"/>
            </a:ext>
          </a:extLst>
        </xdr:cNvPr>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328" name="【保健センター・保健所】&#10;有形固定資産減価償却率最大値テキスト">
          <a:extLst>
            <a:ext uri="{FF2B5EF4-FFF2-40B4-BE49-F238E27FC236}">
              <a16:creationId xmlns:a16="http://schemas.microsoft.com/office/drawing/2014/main" id="{DF4B4D06-765E-406C-9040-61B32BA4CD28}"/>
            </a:ext>
          </a:extLst>
        </xdr:cNvPr>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329" name="直線コネクタ 328">
          <a:extLst>
            <a:ext uri="{FF2B5EF4-FFF2-40B4-BE49-F238E27FC236}">
              <a16:creationId xmlns:a16="http://schemas.microsoft.com/office/drawing/2014/main" id="{F4FCFD31-59B2-46EC-8779-B18677BF063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330" name="【保健センター・保健所】&#10;有形固定資産減価償却率平均値テキスト">
          <a:extLst>
            <a:ext uri="{FF2B5EF4-FFF2-40B4-BE49-F238E27FC236}">
              <a16:creationId xmlns:a16="http://schemas.microsoft.com/office/drawing/2014/main" id="{DAAE4016-C006-4E2B-884E-3399EDA5F862}"/>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331" name="フローチャート: 判断 330">
          <a:extLst>
            <a:ext uri="{FF2B5EF4-FFF2-40B4-BE49-F238E27FC236}">
              <a16:creationId xmlns:a16="http://schemas.microsoft.com/office/drawing/2014/main" id="{803C9C35-AC09-47B3-91C9-88776E3624CA}"/>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332" name="フローチャート: 判断 331">
          <a:extLst>
            <a:ext uri="{FF2B5EF4-FFF2-40B4-BE49-F238E27FC236}">
              <a16:creationId xmlns:a16="http://schemas.microsoft.com/office/drawing/2014/main" id="{C758DDE5-5871-41D8-97ED-CC6D1C585C94}"/>
            </a:ext>
          </a:extLst>
        </xdr:cNvPr>
        <xdr:cNvSpPr/>
      </xdr:nvSpPr>
      <xdr:spPr>
        <a:xfrm>
          <a:off x="15430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333" name="フローチャート: 判断 332">
          <a:extLst>
            <a:ext uri="{FF2B5EF4-FFF2-40B4-BE49-F238E27FC236}">
              <a16:creationId xmlns:a16="http://schemas.microsoft.com/office/drawing/2014/main" id="{6624645F-8197-4CCD-A289-1E9B15B857B7}"/>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334" name="フローチャート: 判断 333">
          <a:extLst>
            <a:ext uri="{FF2B5EF4-FFF2-40B4-BE49-F238E27FC236}">
              <a16:creationId xmlns:a16="http://schemas.microsoft.com/office/drawing/2014/main" id="{D6678859-41E1-40E2-8F9F-CE439CE512A6}"/>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335" name="フローチャート: 判断 334">
          <a:extLst>
            <a:ext uri="{FF2B5EF4-FFF2-40B4-BE49-F238E27FC236}">
              <a16:creationId xmlns:a16="http://schemas.microsoft.com/office/drawing/2014/main" id="{289CBC29-D8B5-442C-BA3F-84E176C62C21}"/>
            </a:ext>
          </a:extLst>
        </xdr:cNvPr>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6" name="テキスト ボックス 335">
          <a:extLst>
            <a:ext uri="{FF2B5EF4-FFF2-40B4-BE49-F238E27FC236}">
              <a16:creationId xmlns:a16="http://schemas.microsoft.com/office/drawing/2014/main" id="{B8FE05D9-0952-48C4-9AE0-8CFCD5182DD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7" name="テキスト ボックス 336">
          <a:extLst>
            <a:ext uri="{FF2B5EF4-FFF2-40B4-BE49-F238E27FC236}">
              <a16:creationId xmlns:a16="http://schemas.microsoft.com/office/drawing/2014/main" id="{CD80C370-0C11-48B8-86E9-DB5663E5482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8" name="テキスト ボックス 337">
          <a:extLst>
            <a:ext uri="{FF2B5EF4-FFF2-40B4-BE49-F238E27FC236}">
              <a16:creationId xmlns:a16="http://schemas.microsoft.com/office/drawing/2014/main" id="{B6F92D26-C5BF-4BCB-9E86-8B7968529E2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9" name="テキスト ボックス 338">
          <a:extLst>
            <a:ext uri="{FF2B5EF4-FFF2-40B4-BE49-F238E27FC236}">
              <a16:creationId xmlns:a16="http://schemas.microsoft.com/office/drawing/2014/main" id="{8DB0F6EC-1890-4A06-AC15-8669B9C3B2B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0" name="テキスト ボックス 339">
          <a:extLst>
            <a:ext uri="{FF2B5EF4-FFF2-40B4-BE49-F238E27FC236}">
              <a16:creationId xmlns:a16="http://schemas.microsoft.com/office/drawing/2014/main" id="{B36A2758-3577-4466-936C-322A5BD8C98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79828</xdr:rowOff>
    </xdr:from>
    <xdr:to>
      <xdr:col>81</xdr:col>
      <xdr:colOff>101600</xdr:colOff>
      <xdr:row>65</xdr:row>
      <xdr:rowOff>9978</xdr:rowOff>
    </xdr:to>
    <xdr:sp macro="" textlink="">
      <xdr:nvSpPr>
        <xdr:cNvPr id="341" name="楕円 340">
          <a:extLst>
            <a:ext uri="{FF2B5EF4-FFF2-40B4-BE49-F238E27FC236}">
              <a16:creationId xmlns:a16="http://schemas.microsoft.com/office/drawing/2014/main" id="{477DAA7C-DC1D-48E1-915B-7579C2863799}"/>
            </a:ext>
          </a:extLst>
        </xdr:cNvPr>
        <xdr:cNvSpPr/>
      </xdr:nvSpPr>
      <xdr:spPr>
        <a:xfrm>
          <a:off x="15430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64</xdr:row>
      <xdr:rowOff>79828</xdr:rowOff>
    </xdr:from>
    <xdr:to>
      <xdr:col>76</xdr:col>
      <xdr:colOff>165100</xdr:colOff>
      <xdr:row>65</xdr:row>
      <xdr:rowOff>9978</xdr:rowOff>
    </xdr:to>
    <xdr:sp macro="" textlink="">
      <xdr:nvSpPr>
        <xdr:cNvPr id="342" name="楕円 341">
          <a:extLst>
            <a:ext uri="{FF2B5EF4-FFF2-40B4-BE49-F238E27FC236}">
              <a16:creationId xmlns:a16="http://schemas.microsoft.com/office/drawing/2014/main" id="{BCDC0D0E-5784-4425-86FB-145A0C79F732}"/>
            </a:ext>
          </a:extLst>
        </xdr:cNvPr>
        <xdr:cNvSpPr/>
      </xdr:nvSpPr>
      <xdr:spPr>
        <a:xfrm>
          <a:off x="14541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130628</xdr:rowOff>
    </xdr:from>
    <xdr:to>
      <xdr:col>81</xdr:col>
      <xdr:colOff>50800</xdr:colOff>
      <xdr:row>64</xdr:row>
      <xdr:rowOff>130628</xdr:rowOff>
    </xdr:to>
    <xdr:cxnSp macro="">
      <xdr:nvCxnSpPr>
        <xdr:cNvPr id="343" name="直線コネクタ 342">
          <a:extLst>
            <a:ext uri="{FF2B5EF4-FFF2-40B4-BE49-F238E27FC236}">
              <a16:creationId xmlns:a16="http://schemas.microsoft.com/office/drawing/2014/main" id="{BC045BC2-9088-4492-9FE3-62EC17CA4D31}"/>
            </a:ext>
          </a:extLst>
        </xdr:cNvPr>
        <xdr:cNvCxnSpPr/>
      </xdr:nvCxnSpPr>
      <xdr:spPr>
        <a:xfrm>
          <a:off x="14592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79828</xdr:rowOff>
    </xdr:from>
    <xdr:to>
      <xdr:col>72</xdr:col>
      <xdr:colOff>38100</xdr:colOff>
      <xdr:row>65</xdr:row>
      <xdr:rowOff>9978</xdr:rowOff>
    </xdr:to>
    <xdr:sp macro="" textlink="">
      <xdr:nvSpPr>
        <xdr:cNvPr id="344" name="楕円 343">
          <a:extLst>
            <a:ext uri="{FF2B5EF4-FFF2-40B4-BE49-F238E27FC236}">
              <a16:creationId xmlns:a16="http://schemas.microsoft.com/office/drawing/2014/main" id="{16C4D10F-A30F-4464-A257-8FFF1C46F429}"/>
            </a:ext>
          </a:extLst>
        </xdr:cNvPr>
        <xdr:cNvSpPr/>
      </xdr:nvSpPr>
      <xdr:spPr>
        <a:xfrm>
          <a:off x="13652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130628</xdr:rowOff>
    </xdr:from>
    <xdr:to>
      <xdr:col>76</xdr:col>
      <xdr:colOff>114300</xdr:colOff>
      <xdr:row>64</xdr:row>
      <xdr:rowOff>130628</xdr:rowOff>
    </xdr:to>
    <xdr:cxnSp macro="">
      <xdr:nvCxnSpPr>
        <xdr:cNvPr id="345" name="直線コネクタ 344">
          <a:extLst>
            <a:ext uri="{FF2B5EF4-FFF2-40B4-BE49-F238E27FC236}">
              <a16:creationId xmlns:a16="http://schemas.microsoft.com/office/drawing/2014/main" id="{AD364A23-A6B1-480A-BA15-CE08D5CD9202}"/>
            </a:ext>
          </a:extLst>
        </xdr:cNvPr>
        <xdr:cNvCxnSpPr/>
      </xdr:nvCxnSpPr>
      <xdr:spPr>
        <a:xfrm>
          <a:off x="13703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79828</xdr:rowOff>
    </xdr:from>
    <xdr:to>
      <xdr:col>67</xdr:col>
      <xdr:colOff>101600</xdr:colOff>
      <xdr:row>65</xdr:row>
      <xdr:rowOff>9978</xdr:rowOff>
    </xdr:to>
    <xdr:sp macro="" textlink="">
      <xdr:nvSpPr>
        <xdr:cNvPr id="346" name="楕円 345">
          <a:extLst>
            <a:ext uri="{FF2B5EF4-FFF2-40B4-BE49-F238E27FC236}">
              <a16:creationId xmlns:a16="http://schemas.microsoft.com/office/drawing/2014/main" id="{389A24DE-B2E1-4272-8955-469CD38897CA}"/>
            </a:ext>
          </a:extLst>
        </xdr:cNvPr>
        <xdr:cNvSpPr/>
      </xdr:nvSpPr>
      <xdr:spPr>
        <a:xfrm>
          <a:off x="12763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130628</xdr:rowOff>
    </xdr:from>
    <xdr:to>
      <xdr:col>71</xdr:col>
      <xdr:colOff>177800</xdr:colOff>
      <xdr:row>64</xdr:row>
      <xdr:rowOff>130628</xdr:rowOff>
    </xdr:to>
    <xdr:cxnSp macro="">
      <xdr:nvCxnSpPr>
        <xdr:cNvPr id="347" name="直線コネクタ 346">
          <a:extLst>
            <a:ext uri="{FF2B5EF4-FFF2-40B4-BE49-F238E27FC236}">
              <a16:creationId xmlns:a16="http://schemas.microsoft.com/office/drawing/2014/main" id="{BB708AC4-95A2-49FF-81A6-34D5BE459963}"/>
            </a:ext>
          </a:extLst>
        </xdr:cNvPr>
        <xdr:cNvCxnSpPr/>
      </xdr:nvCxnSpPr>
      <xdr:spPr>
        <a:xfrm>
          <a:off x="12814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29771</xdr:rowOff>
    </xdr:from>
    <xdr:ext cx="405111" cy="259045"/>
    <xdr:sp macro="" textlink="">
      <xdr:nvSpPr>
        <xdr:cNvPr id="348" name="n_1aveValue【保健センター・保健所】&#10;有形固定資産減価償却率">
          <a:extLst>
            <a:ext uri="{FF2B5EF4-FFF2-40B4-BE49-F238E27FC236}">
              <a16:creationId xmlns:a16="http://schemas.microsoft.com/office/drawing/2014/main" id="{90363B46-C046-4987-A873-73ED79DFBCA8}"/>
            </a:ext>
          </a:extLst>
        </xdr:cNvPr>
        <xdr:cNvSpPr txBox="1"/>
      </xdr:nvSpPr>
      <xdr:spPr>
        <a:xfrm>
          <a:off x="152660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349" name="n_2aveValue【保健センター・保健所】&#10;有形固定資産減価償却率">
          <a:extLst>
            <a:ext uri="{FF2B5EF4-FFF2-40B4-BE49-F238E27FC236}">
              <a16:creationId xmlns:a16="http://schemas.microsoft.com/office/drawing/2014/main" id="{5B256B84-0073-4D76-95F4-0381B1C85D1C}"/>
            </a:ext>
          </a:extLst>
        </xdr:cNvPr>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350" name="n_3aveValue【保健センター・保健所】&#10;有形固定資産減価償却率">
          <a:extLst>
            <a:ext uri="{FF2B5EF4-FFF2-40B4-BE49-F238E27FC236}">
              <a16:creationId xmlns:a16="http://schemas.microsoft.com/office/drawing/2014/main" id="{FBAB9353-32A1-48AD-AA32-95A2DCA4D7C7}"/>
            </a:ext>
          </a:extLst>
        </xdr:cNvPr>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380</xdr:rowOff>
    </xdr:from>
    <xdr:ext cx="405111" cy="259045"/>
    <xdr:sp macro="" textlink="">
      <xdr:nvSpPr>
        <xdr:cNvPr id="351" name="n_4aveValue【保健センター・保健所】&#10;有形固定資産減価償却率">
          <a:extLst>
            <a:ext uri="{FF2B5EF4-FFF2-40B4-BE49-F238E27FC236}">
              <a16:creationId xmlns:a16="http://schemas.microsoft.com/office/drawing/2014/main" id="{1A515266-8100-4842-95C7-8826772AAC20}"/>
            </a:ext>
          </a:extLst>
        </xdr:cNvPr>
        <xdr:cNvSpPr txBox="1"/>
      </xdr:nvSpPr>
      <xdr:spPr>
        <a:xfrm>
          <a:off x="12611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65</xdr:row>
      <xdr:rowOff>1105</xdr:rowOff>
    </xdr:from>
    <xdr:ext cx="469744" cy="259045"/>
    <xdr:sp macro="" textlink="">
      <xdr:nvSpPr>
        <xdr:cNvPr id="352" name="n_1mainValue【保健センター・保健所】&#10;有形固定資産減価償却率">
          <a:extLst>
            <a:ext uri="{FF2B5EF4-FFF2-40B4-BE49-F238E27FC236}">
              <a16:creationId xmlns:a16="http://schemas.microsoft.com/office/drawing/2014/main" id="{A4692EDE-C6E0-421C-BB20-23DEC5BCD74B}"/>
            </a:ext>
          </a:extLst>
        </xdr:cNvPr>
        <xdr:cNvSpPr txBox="1"/>
      </xdr:nvSpPr>
      <xdr:spPr>
        <a:xfrm>
          <a:off x="15233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65</xdr:row>
      <xdr:rowOff>1105</xdr:rowOff>
    </xdr:from>
    <xdr:ext cx="469744" cy="259045"/>
    <xdr:sp macro="" textlink="">
      <xdr:nvSpPr>
        <xdr:cNvPr id="353" name="n_2mainValue【保健センター・保健所】&#10;有形固定資産減価償却率">
          <a:extLst>
            <a:ext uri="{FF2B5EF4-FFF2-40B4-BE49-F238E27FC236}">
              <a16:creationId xmlns:a16="http://schemas.microsoft.com/office/drawing/2014/main" id="{3DC5654D-55EC-4222-848F-0B381F77C156}"/>
            </a:ext>
          </a:extLst>
        </xdr:cNvPr>
        <xdr:cNvSpPr txBox="1"/>
      </xdr:nvSpPr>
      <xdr:spPr>
        <a:xfrm>
          <a:off x="14357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65</xdr:row>
      <xdr:rowOff>1105</xdr:rowOff>
    </xdr:from>
    <xdr:ext cx="469744" cy="259045"/>
    <xdr:sp macro="" textlink="">
      <xdr:nvSpPr>
        <xdr:cNvPr id="354" name="n_3mainValue【保健センター・保健所】&#10;有形固定資産減価償却率">
          <a:extLst>
            <a:ext uri="{FF2B5EF4-FFF2-40B4-BE49-F238E27FC236}">
              <a16:creationId xmlns:a16="http://schemas.microsoft.com/office/drawing/2014/main" id="{C23A0D27-1BBA-43B3-81A6-C05C26256A47}"/>
            </a:ext>
          </a:extLst>
        </xdr:cNvPr>
        <xdr:cNvSpPr txBox="1"/>
      </xdr:nvSpPr>
      <xdr:spPr>
        <a:xfrm>
          <a:off x="13468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65</xdr:row>
      <xdr:rowOff>1105</xdr:rowOff>
    </xdr:from>
    <xdr:ext cx="469744" cy="259045"/>
    <xdr:sp macro="" textlink="">
      <xdr:nvSpPr>
        <xdr:cNvPr id="355" name="n_4mainValue【保健センター・保健所】&#10;有形固定資産減価償却率">
          <a:extLst>
            <a:ext uri="{FF2B5EF4-FFF2-40B4-BE49-F238E27FC236}">
              <a16:creationId xmlns:a16="http://schemas.microsoft.com/office/drawing/2014/main" id="{2BFFC516-DE29-404D-BE17-15713E0E3C67}"/>
            </a:ext>
          </a:extLst>
        </xdr:cNvPr>
        <xdr:cNvSpPr txBox="1"/>
      </xdr:nvSpPr>
      <xdr:spPr>
        <a:xfrm>
          <a:off x="12579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6" name="正方形/長方形 355">
          <a:extLst>
            <a:ext uri="{FF2B5EF4-FFF2-40B4-BE49-F238E27FC236}">
              <a16:creationId xmlns:a16="http://schemas.microsoft.com/office/drawing/2014/main" id="{45A5AD60-C00D-4012-A9A3-BDC3982755A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7" name="正方形/長方形 356">
          <a:extLst>
            <a:ext uri="{FF2B5EF4-FFF2-40B4-BE49-F238E27FC236}">
              <a16:creationId xmlns:a16="http://schemas.microsoft.com/office/drawing/2014/main" id="{7B9EA8EA-E141-4378-8607-0D0CF7036E8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8" name="正方形/長方形 357">
          <a:extLst>
            <a:ext uri="{FF2B5EF4-FFF2-40B4-BE49-F238E27FC236}">
              <a16:creationId xmlns:a16="http://schemas.microsoft.com/office/drawing/2014/main" id="{98A9F6B3-7389-40B7-9AA3-C721836CC79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9" name="正方形/長方形 358">
          <a:extLst>
            <a:ext uri="{FF2B5EF4-FFF2-40B4-BE49-F238E27FC236}">
              <a16:creationId xmlns:a16="http://schemas.microsoft.com/office/drawing/2014/main" id="{D04C9EAD-AF62-4F29-8F5A-1B53254805B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0" name="正方形/長方形 359">
          <a:extLst>
            <a:ext uri="{FF2B5EF4-FFF2-40B4-BE49-F238E27FC236}">
              <a16:creationId xmlns:a16="http://schemas.microsoft.com/office/drawing/2014/main" id="{B4D70C2F-2B0B-43A9-8264-252C2CF0B2F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1" name="正方形/長方形 360">
          <a:extLst>
            <a:ext uri="{FF2B5EF4-FFF2-40B4-BE49-F238E27FC236}">
              <a16:creationId xmlns:a16="http://schemas.microsoft.com/office/drawing/2014/main" id="{762AB629-DFBA-4017-B67A-1F6C8DB253D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2" name="正方形/長方形 361">
          <a:extLst>
            <a:ext uri="{FF2B5EF4-FFF2-40B4-BE49-F238E27FC236}">
              <a16:creationId xmlns:a16="http://schemas.microsoft.com/office/drawing/2014/main" id="{3EA4B3FD-462E-4021-8991-08876D8BF87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3" name="正方形/長方形 362">
          <a:extLst>
            <a:ext uri="{FF2B5EF4-FFF2-40B4-BE49-F238E27FC236}">
              <a16:creationId xmlns:a16="http://schemas.microsoft.com/office/drawing/2014/main" id="{47C6E094-6818-46CB-A949-76B3954B908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4" name="テキスト ボックス 363">
          <a:extLst>
            <a:ext uri="{FF2B5EF4-FFF2-40B4-BE49-F238E27FC236}">
              <a16:creationId xmlns:a16="http://schemas.microsoft.com/office/drawing/2014/main" id="{8E1C1BE1-0921-4D94-9502-E89A2E7450D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5" name="直線コネクタ 364">
          <a:extLst>
            <a:ext uri="{FF2B5EF4-FFF2-40B4-BE49-F238E27FC236}">
              <a16:creationId xmlns:a16="http://schemas.microsoft.com/office/drawing/2014/main" id="{20110995-3E2E-42F2-B1C5-A7F31B7E9F9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66" name="直線コネクタ 365">
          <a:extLst>
            <a:ext uri="{FF2B5EF4-FFF2-40B4-BE49-F238E27FC236}">
              <a16:creationId xmlns:a16="http://schemas.microsoft.com/office/drawing/2014/main" id="{D9189FF2-FBD0-42D1-9D20-8E9067D8DC7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67" name="テキスト ボックス 366">
          <a:extLst>
            <a:ext uri="{FF2B5EF4-FFF2-40B4-BE49-F238E27FC236}">
              <a16:creationId xmlns:a16="http://schemas.microsoft.com/office/drawing/2014/main" id="{165E470F-28AD-4B7B-8916-D7128B8EB48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68" name="直線コネクタ 367">
          <a:extLst>
            <a:ext uri="{FF2B5EF4-FFF2-40B4-BE49-F238E27FC236}">
              <a16:creationId xmlns:a16="http://schemas.microsoft.com/office/drawing/2014/main" id="{2C786C27-44A5-47CF-9A39-F7BFEA15395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69" name="テキスト ボックス 368">
          <a:extLst>
            <a:ext uri="{FF2B5EF4-FFF2-40B4-BE49-F238E27FC236}">
              <a16:creationId xmlns:a16="http://schemas.microsoft.com/office/drawing/2014/main" id="{70E9647C-764F-4CFC-9D39-75C9C9D4D51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70" name="直線コネクタ 369">
          <a:extLst>
            <a:ext uri="{FF2B5EF4-FFF2-40B4-BE49-F238E27FC236}">
              <a16:creationId xmlns:a16="http://schemas.microsoft.com/office/drawing/2014/main" id="{D83C8229-02A3-47EE-B271-A7F153E3C50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71" name="テキスト ボックス 370">
          <a:extLst>
            <a:ext uri="{FF2B5EF4-FFF2-40B4-BE49-F238E27FC236}">
              <a16:creationId xmlns:a16="http://schemas.microsoft.com/office/drawing/2014/main" id="{3CE65C9D-DFBC-4D45-A2FE-827C32291D5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72" name="直線コネクタ 371">
          <a:extLst>
            <a:ext uri="{FF2B5EF4-FFF2-40B4-BE49-F238E27FC236}">
              <a16:creationId xmlns:a16="http://schemas.microsoft.com/office/drawing/2014/main" id="{F8EBF8AE-A8A1-4AD4-980A-11C6B39F155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73" name="テキスト ボックス 372">
          <a:extLst>
            <a:ext uri="{FF2B5EF4-FFF2-40B4-BE49-F238E27FC236}">
              <a16:creationId xmlns:a16="http://schemas.microsoft.com/office/drawing/2014/main" id="{A5B6F814-5AC5-47C2-B363-AE392886435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4" name="直線コネクタ 373">
          <a:extLst>
            <a:ext uri="{FF2B5EF4-FFF2-40B4-BE49-F238E27FC236}">
              <a16:creationId xmlns:a16="http://schemas.microsoft.com/office/drawing/2014/main" id="{C9AA137E-6355-4F3A-A333-3DB596F0CC2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5" name="テキスト ボックス 374">
          <a:extLst>
            <a:ext uri="{FF2B5EF4-FFF2-40B4-BE49-F238E27FC236}">
              <a16:creationId xmlns:a16="http://schemas.microsoft.com/office/drawing/2014/main" id="{DFEB4A48-7189-42C0-ADAB-1A8BC5D6C59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6" name="【保健センター・保健所】&#10;一人当たり面積グラフ枠">
          <a:extLst>
            <a:ext uri="{FF2B5EF4-FFF2-40B4-BE49-F238E27FC236}">
              <a16:creationId xmlns:a16="http://schemas.microsoft.com/office/drawing/2014/main" id="{196E9FE4-D1DC-45AE-9F32-108E78827AD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377" name="直線コネクタ 376">
          <a:extLst>
            <a:ext uri="{FF2B5EF4-FFF2-40B4-BE49-F238E27FC236}">
              <a16:creationId xmlns:a16="http://schemas.microsoft.com/office/drawing/2014/main" id="{0BA952E4-532F-4BB3-B70D-30978FAA5C13}"/>
            </a:ext>
          </a:extLst>
        </xdr:cNvPr>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378" name="【保健センター・保健所】&#10;一人当たり面積最小値テキスト">
          <a:extLst>
            <a:ext uri="{FF2B5EF4-FFF2-40B4-BE49-F238E27FC236}">
              <a16:creationId xmlns:a16="http://schemas.microsoft.com/office/drawing/2014/main" id="{E9D44FBB-8B2F-42F2-8AFC-56F0B91277C4}"/>
            </a:ext>
          </a:extLst>
        </xdr:cNvPr>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379" name="直線コネクタ 378">
          <a:extLst>
            <a:ext uri="{FF2B5EF4-FFF2-40B4-BE49-F238E27FC236}">
              <a16:creationId xmlns:a16="http://schemas.microsoft.com/office/drawing/2014/main" id="{AFE58E18-A608-4E5A-83E4-E1EDA679F636}"/>
            </a:ext>
          </a:extLst>
        </xdr:cNvPr>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380" name="【保健センター・保健所】&#10;一人当たり面積最大値テキスト">
          <a:extLst>
            <a:ext uri="{FF2B5EF4-FFF2-40B4-BE49-F238E27FC236}">
              <a16:creationId xmlns:a16="http://schemas.microsoft.com/office/drawing/2014/main" id="{158140C3-E85F-4BD9-87D3-0F747BF64E29}"/>
            </a:ext>
          </a:extLst>
        </xdr:cNvPr>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381" name="直線コネクタ 380">
          <a:extLst>
            <a:ext uri="{FF2B5EF4-FFF2-40B4-BE49-F238E27FC236}">
              <a16:creationId xmlns:a16="http://schemas.microsoft.com/office/drawing/2014/main" id="{F096B482-E3D8-4336-BE57-495EBD3218F1}"/>
            </a:ext>
          </a:extLst>
        </xdr:cNvPr>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67073</xdr:rowOff>
    </xdr:from>
    <xdr:ext cx="469744" cy="259045"/>
    <xdr:sp macro="" textlink="">
      <xdr:nvSpPr>
        <xdr:cNvPr id="382" name="【保健センター・保健所】&#10;一人当たり面積平均値テキスト">
          <a:extLst>
            <a:ext uri="{FF2B5EF4-FFF2-40B4-BE49-F238E27FC236}">
              <a16:creationId xmlns:a16="http://schemas.microsoft.com/office/drawing/2014/main" id="{FD11A9AC-D9A6-4558-8D21-6147592B11C8}"/>
            </a:ext>
          </a:extLst>
        </xdr:cNvPr>
        <xdr:cNvSpPr txBox="1"/>
      </xdr:nvSpPr>
      <xdr:spPr>
        <a:xfrm>
          <a:off x="22199600" y="1052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383" name="フローチャート: 判断 382">
          <a:extLst>
            <a:ext uri="{FF2B5EF4-FFF2-40B4-BE49-F238E27FC236}">
              <a16:creationId xmlns:a16="http://schemas.microsoft.com/office/drawing/2014/main" id="{DC280BBA-A7AC-4102-9D90-4E36CB4CDD84}"/>
            </a:ext>
          </a:extLst>
        </xdr:cNvPr>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20066</xdr:rowOff>
    </xdr:from>
    <xdr:to>
      <xdr:col>112</xdr:col>
      <xdr:colOff>38100</xdr:colOff>
      <xdr:row>61</xdr:row>
      <xdr:rowOff>121666</xdr:rowOff>
    </xdr:to>
    <xdr:sp macro="" textlink="">
      <xdr:nvSpPr>
        <xdr:cNvPr id="384" name="フローチャート: 判断 383">
          <a:extLst>
            <a:ext uri="{FF2B5EF4-FFF2-40B4-BE49-F238E27FC236}">
              <a16:creationId xmlns:a16="http://schemas.microsoft.com/office/drawing/2014/main" id="{E614213A-1600-44A2-862D-AA91885473B4}"/>
            </a:ext>
          </a:extLst>
        </xdr:cNvPr>
        <xdr:cNvSpPr/>
      </xdr:nvSpPr>
      <xdr:spPr>
        <a:xfrm>
          <a:off x="21272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385" name="フローチャート: 判断 384">
          <a:extLst>
            <a:ext uri="{FF2B5EF4-FFF2-40B4-BE49-F238E27FC236}">
              <a16:creationId xmlns:a16="http://schemas.microsoft.com/office/drawing/2014/main" id="{5A3CD95E-E736-494F-A60E-594D744179C3}"/>
            </a:ext>
          </a:extLst>
        </xdr:cNvPr>
        <xdr:cNvSpPr/>
      </xdr:nvSpPr>
      <xdr:spPr>
        <a:xfrm>
          <a:off x="20383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386" name="フローチャート: 判断 385">
          <a:extLst>
            <a:ext uri="{FF2B5EF4-FFF2-40B4-BE49-F238E27FC236}">
              <a16:creationId xmlns:a16="http://schemas.microsoft.com/office/drawing/2014/main" id="{520D0C04-43EC-4B7D-A3D7-4AFF8BC1A380}"/>
            </a:ext>
          </a:extLst>
        </xdr:cNvPr>
        <xdr:cNvSpPr/>
      </xdr:nvSpPr>
      <xdr:spPr>
        <a:xfrm>
          <a:off x="19494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387" name="フローチャート: 判断 386">
          <a:extLst>
            <a:ext uri="{FF2B5EF4-FFF2-40B4-BE49-F238E27FC236}">
              <a16:creationId xmlns:a16="http://schemas.microsoft.com/office/drawing/2014/main" id="{C608B9EE-18E7-4569-AFE6-1594E244D899}"/>
            </a:ext>
          </a:extLst>
        </xdr:cNvPr>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8" name="テキスト ボックス 387">
          <a:extLst>
            <a:ext uri="{FF2B5EF4-FFF2-40B4-BE49-F238E27FC236}">
              <a16:creationId xmlns:a16="http://schemas.microsoft.com/office/drawing/2014/main" id="{5FC35209-7F57-4D5C-A835-D36B9AE4140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9" name="テキスト ボックス 388">
          <a:extLst>
            <a:ext uri="{FF2B5EF4-FFF2-40B4-BE49-F238E27FC236}">
              <a16:creationId xmlns:a16="http://schemas.microsoft.com/office/drawing/2014/main" id="{4853D617-E58A-41AD-AEAB-79B39ABF6EC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0" name="テキスト ボックス 389">
          <a:extLst>
            <a:ext uri="{FF2B5EF4-FFF2-40B4-BE49-F238E27FC236}">
              <a16:creationId xmlns:a16="http://schemas.microsoft.com/office/drawing/2014/main" id="{F972CD0B-5CB4-4500-8DBD-8BF67E87D88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1" name="テキスト ボックス 390">
          <a:extLst>
            <a:ext uri="{FF2B5EF4-FFF2-40B4-BE49-F238E27FC236}">
              <a16:creationId xmlns:a16="http://schemas.microsoft.com/office/drawing/2014/main" id="{94F8FD14-2465-4943-AD92-23F99E5FFFF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2" name="テキスト ボックス 391">
          <a:extLst>
            <a:ext uri="{FF2B5EF4-FFF2-40B4-BE49-F238E27FC236}">
              <a16:creationId xmlns:a16="http://schemas.microsoft.com/office/drawing/2014/main" id="{5CC015FD-C69D-4874-ABC6-D4355E42856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79502</xdr:rowOff>
    </xdr:from>
    <xdr:to>
      <xdr:col>112</xdr:col>
      <xdr:colOff>38100</xdr:colOff>
      <xdr:row>63</xdr:row>
      <xdr:rowOff>9652</xdr:rowOff>
    </xdr:to>
    <xdr:sp macro="" textlink="">
      <xdr:nvSpPr>
        <xdr:cNvPr id="393" name="楕円 392">
          <a:extLst>
            <a:ext uri="{FF2B5EF4-FFF2-40B4-BE49-F238E27FC236}">
              <a16:creationId xmlns:a16="http://schemas.microsoft.com/office/drawing/2014/main" id="{ADA9122A-57FC-47EB-A537-7C7AD8C5FEFA}"/>
            </a:ext>
          </a:extLst>
        </xdr:cNvPr>
        <xdr:cNvSpPr/>
      </xdr:nvSpPr>
      <xdr:spPr>
        <a:xfrm>
          <a:off x="21272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81788</xdr:rowOff>
    </xdr:from>
    <xdr:to>
      <xdr:col>107</xdr:col>
      <xdr:colOff>101600</xdr:colOff>
      <xdr:row>63</xdr:row>
      <xdr:rowOff>11938</xdr:rowOff>
    </xdr:to>
    <xdr:sp macro="" textlink="">
      <xdr:nvSpPr>
        <xdr:cNvPr id="394" name="楕円 393">
          <a:extLst>
            <a:ext uri="{FF2B5EF4-FFF2-40B4-BE49-F238E27FC236}">
              <a16:creationId xmlns:a16="http://schemas.microsoft.com/office/drawing/2014/main" id="{7632AD31-A23F-4EC3-8B1D-763617D7DC4B}"/>
            </a:ext>
          </a:extLst>
        </xdr:cNvPr>
        <xdr:cNvSpPr/>
      </xdr:nvSpPr>
      <xdr:spPr>
        <a:xfrm>
          <a:off x="20383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130302</xdr:rowOff>
    </xdr:from>
    <xdr:to>
      <xdr:col>111</xdr:col>
      <xdr:colOff>177800</xdr:colOff>
      <xdr:row>62</xdr:row>
      <xdr:rowOff>132588</xdr:rowOff>
    </xdr:to>
    <xdr:cxnSp macro="">
      <xdr:nvCxnSpPr>
        <xdr:cNvPr id="395" name="直線コネクタ 394">
          <a:extLst>
            <a:ext uri="{FF2B5EF4-FFF2-40B4-BE49-F238E27FC236}">
              <a16:creationId xmlns:a16="http://schemas.microsoft.com/office/drawing/2014/main" id="{46702F8D-ABD1-46B4-84D3-D709DF761EE6}"/>
            </a:ext>
          </a:extLst>
        </xdr:cNvPr>
        <xdr:cNvCxnSpPr/>
      </xdr:nvCxnSpPr>
      <xdr:spPr>
        <a:xfrm flipV="1">
          <a:off x="20434300" y="107602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84074</xdr:rowOff>
    </xdr:from>
    <xdr:to>
      <xdr:col>102</xdr:col>
      <xdr:colOff>165100</xdr:colOff>
      <xdr:row>63</xdr:row>
      <xdr:rowOff>14224</xdr:rowOff>
    </xdr:to>
    <xdr:sp macro="" textlink="">
      <xdr:nvSpPr>
        <xdr:cNvPr id="396" name="楕円 395">
          <a:extLst>
            <a:ext uri="{FF2B5EF4-FFF2-40B4-BE49-F238E27FC236}">
              <a16:creationId xmlns:a16="http://schemas.microsoft.com/office/drawing/2014/main" id="{A07A9E07-398B-4095-A63E-0B03457F1A1F}"/>
            </a:ext>
          </a:extLst>
        </xdr:cNvPr>
        <xdr:cNvSpPr/>
      </xdr:nvSpPr>
      <xdr:spPr>
        <a:xfrm>
          <a:off x="19494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132588</xdr:rowOff>
    </xdr:from>
    <xdr:to>
      <xdr:col>107</xdr:col>
      <xdr:colOff>50800</xdr:colOff>
      <xdr:row>62</xdr:row>
      <xdr:rowOff>134874</xdr:rowOff>
    </xdr:to>
    <xdr:cxnSp macro="">
      <xdr:nvCxnSpPr>
        <xdr:cNvPr id="397" name="直線コネクタ 396">
          <a:extLst>
            <a:ext uri="{FF2B5EF4-FFF2-40B4-BE49-F238E27FC236}">
              <a16:creationId xmlns:a16="http://schemas.microsoft.com/office/drawing/2014/main" id="{04962CC8-EF92-4A20-BDED-4D4EB4587F72}"/>
            </a:ext>
          </a:extLst>
        </xdr:cNvPr>
        <xdr:cNvCxnSpPr/>
      </xdr:nvCxnSpPr>
      <xdr:spPr>
        <a:xfrm flipV="1">
          <a:off x="19545300" y="1076248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86360</xdr:rowOff>
    </xdr:from>
    <xdr:to>
      <xdr:col>98</xdr:col>
      <xdr:colOff>38100</xdr:colOff>
      <xdr:row>63</xdr:row>
      <xdr:rowOff>16510</xdr:rowOff>
    </xdr:to>
    <xdr:sp macro="" textlink="">
      <xdr:nvSpPr>
        <xdr:cNvPr id="398" name="楕円 397">
          <a:extLst>
            <a:ext uri="{FF2B5EF4-FFF2-40B4-BE49-F238E27FC236}">
              <a16:creationId xmlns:a16="http://schemas.microsoft.com/office/drawing/2014/main" id="{ABCCF230-2DC5-493B-B899-1D59458EE9B2}"/>
            </a:ext>
          </a:extLst>
        </xdr:cNvPr>
        <xdr:cNvSpPr/>
      </xdr:nvSpPr>
      <xdr:spPr>
        <a:xfrm>
          <a:off x="18605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134874</xdr:rowOff>
    </xdr:from>
    <xdr:to>
      <xdr:col>102</xdr:col>
      <xdr:colOff>114300</xdr:colOff>
      <xdr:row>62</xdr:row>
      <xdr:rowOff>137160</xdr:rowOff>
    </xdr:to>
    <xdr:cxnSp macro="">
      <xdr:nvCxnSpPr>
        <xdr:cNvPr id="399" name="直線コネクタ 398">
          <a:extLst>
            <a:ext uri="{FF2B5EF4-FFF2-40B4-BE49-F238E27FC236}">
              <a16:creationId xmlns:a16="http://schemas.microsoft.com/office/drawing/2014/main" id="{B3472426-3931-456D-81AE-5A24045A9118}"/>
            </a:ext>
          </a:extLst>
        </xdr:cNvPr>
        <xdr:cNvCxnSpPr/>
      </xdr:nvCxnSpPr>
      <xdr:spPr>
        <a:xfrm flipV="1">
          <a:off x="18656300" y="1076477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138193</xdr:rowOff>
    </xdr:from>
    <xdr:ext cx="469744" cy="259045"/>
    <xdr:sp macro="" textlink="">
      <xdr:nvSpPr>
        <xdr:cNvPr id="400" name="n_1aveValue【保健センター・保健所】&#10;一人当たり面積">
          <a:extLst>
            <a:ext uri="{FF2B5EF4-FFF2-40B4-BE49-F238E27FC236}">
              <a16:creationId xmlns:a16="http://schemas.microsoft.com/office/drawing/2014/main" id="{AD869588-1DC2-45A8-B44D-BFB021C8F0A7}"/>
            </a:ext>
          </a:extLst>
        </xdr:cNvPr>
        <xdr:cNvSpPr txBox="1"/>
      </xdr:nvSpPr>
      <xdr:spPr>
        <a:xfrm>
          <a:off x="210757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401" name="n_2aveValue【保健センター・保健所】&#10;一人当たり面積">
          <a:extLst>
            <a:ext uri="{FF2B5EF4-FFF2-40B4-BE49-F238E27FC236}">
              <a16:creationId xmlns:a16="http://schemas.microsoft.com/office/drawing/2014/main" id="{F92436BF-A139-4ACA-89C5-2ECA3F1A470F}"/>
            </a:ext>
          </a:extLst>
        </xdr:cNvPr>
        <xdr:cNvSpPr txBox="1"/>
      </xdr:nvSpPr>
      <xdr:spPr>
        <a:xfrm>
          <a:off x="20199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131335</xdr:rowOff>
    </xdr:from>
    <xdr:ext cx="469744" cy="259045"/>
    <xdr:sp macro="" textlink="">
      <xdr:nvSpPr>
        <xdr:cNvPr id="402" name="n_3aveValue【保健センター・保健所】&#10;一人当たり面積">
          <a:extLst>
            <a:ext uri="{FF2B5EF4-FFF2-40B4-BE49-F238E27FC236}">
              <a16:creationId xmlns:a16="http://schemas.microsoft.com/office/drawing/2014/main" id="{D2DBE984-ECB3-4A44-95CE-984769F5695B}"/>
            </a:ext>
          </a:extLst>
        </xdr:cNvPr>
        <xdr:cNvSpPr txBox="1"/>
      </xdr:nvSpPr>
      <xdr:spPr>
        <a:xfrm>
          <a:off x="19310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10177</xdr:rowOff>
    </xdr:from>
    <xdr:ext cx="469744" cy="259045"/>
    <xdr:sp macro="" textlink="">
      <xdr:nvSpPr>
        <xdr:cNvPr id="403" name="n_4aveValue【保健センター・保健所】&#10;一人当たり面積">
          <a:extLst>
            <a:ext uri="{FF2B5EF4-FFF2-40B4-BE49-F238E27FC236}">
              <a16:creationId xmlns:a16="http://schemas.microsoft.com/office/drawing/2014/main" id="{6E147188-BCDF-490E-89FC-1A9C91872C02}"/>
            </a:ext>
          </a:extLst>
        </xdr:cNvPr>
        <xdr:cNvSpPr txBox="1"/>
      </xdr:nvSpPr>
      <xdr:spPr>
        <a:xfrm>
          <a:off x="18421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779</xdr:rowOff>
    </xdr:from>
    <xdr:ext cx="469744" cy="259045"/>
    <xdr:sp macro="" textlink="">
      <xdr:nvSpPr>
        <xdr:cNvPr id="404" name="n_1mainValue【保健センター・保健所】&#10;一人当たり面積">
          <a:extLst>
            <a:ext uri="{FF2B5EF4-FFF2-40B4-BE49-F238E27FC236}">
              <a16:creationId xmlns:a16="http://schemas.microsoft.com/office/drawing/2014/main" id="{768193A9-A128-41E1-8A53-8D7691C1B3EA}"/>
            </a:ext>
          </a:extLst>
        </xdr:cNvPr>
        <xdr:cNvSpPr txBox="1"/>
      </xdr:nvSpPr>
      <xdr:spPr>
        <a:xfrm>
          <a:off x="21075727"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3065</xdr:rowOff>
    </xdr:from>
    <xdr:ext cx="469744" cy="259045"/>
    <xdr:sp macro="" textlink="">
      <xdr:nvSpPr>
        <xdr:cNvPr id="405" name="n_2mainValue【保健センター・保健所】&#10;一人当たり面積">
          <a:extLst>
            <a:ext uri="{FF2B5EF4-FFF2-40B4-BE49-F238E27FC236}">
              <a16:creationId xmlns:a16="http://schemas.microsoft.com/office/drawing/2014/main" id="{97AEDC29-D8D0-4541-84C7-75EB762EBB1C}"/>
            </a:ext>
          </a:extLst>
        </xdr:cNvPr>
        <xdr:cNvSpPr txBox="1"/>
      </xdr:nvSpPr>
      <xdr:spPr>
        <a:xfrm>
          <a:off x="20199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5351</xdr:rowOff>
    </xdr:from>
    <xdr:ext cx="469744" cy="259045"/>
    <xdr:sp macro="" textlink="">
      <xdr:nvSpPr>
        <xdr:cNvPr id="406" name="n_3mainValue【保健センター・保健所】&#10;一人当たり面積">
          <a:extLst>
            <a:ext uri="{FF2B5EF4-FFF2-40B4-BE49-F238E27FC236}">
              <a16:creationId xmlns:a16="http://schemas.microsoft.com/office/drawing/2014/main" id="{A12E4851-3CD1-4989-BDC8-1AF8F4591E32}"/>
            </a:ext>
          </a:extLst>
        </xdr:cNvPr>
        <xdr:cNvSpPr txBox="1"/>
      </xdr:nvSpPr>
      <xdr:spPr>
        <a:xfrm>
          <a:off x="193104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7637</xdr:rowOff>
    </xdr:from>
    <xdr:ext cx="469744" cy="259045"/>
    <xdr:sp macro="" textlink="">
      <xdr:nvSpPr>
        <xdr:cNvPr id="407" name="n_4mainValue【保健センター・保健所】&#10;一人当たり面積">
          <a:extLst>
            <a:ext uri="{FF2B5EF4-FFF2-40B4-BE49-F238E27FC236}">
              <a16:creationId xmlns:a16="http://schemas.microsoft.com/office/drawing/2014/main" id="{0704E3DF-AD74-4E8A-A7C2-C89739E9FE46}"/>
            </a:ext>
          </a:extLst>
        </xdr:cNvPr>
        <xdr:cNvSpPr txBox="1"/>
      </xdr:nvSpPr>
      <xdr:spPr>
        <a:xfrm>
          <a:off x="18421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8" name="正方形/長方形 407">
          <a:extLst>
            <a:ext uri="{FF2B5EF4-FFF2-40B4-BE49-F238E27FC236}">
              <a16:creationId xmlns:a16="http://schemas.microsoft.com/office/drawing/2014/main" id="{40F9DACC-05C7-4E7C-90BA-E433CE7EBDB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9" name="正方形/長方形 408">
          <a:extLst>
            <a:ext uri="{FF2B5EF4-FFF2-40B4-BE49-F238E27FC236}">
              <a16:creationId xmlns:a16="http://schemas.microsoft.com/office/drawing/2014/main" id="{97A33338-C9C2-4C73-A568-60E24EB0061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0" name="正方形/長方形 409">
          <a:extLst>
            <a:ext uri="{FF2B5EF4-FFF2-40B4-BE49-F238E27FC236}">
              <a16:creationId xmlns:a16="http://schemas.microsoft.com/office/drawing/2014/main" id="{70FB7F20-3445-4F23-ACC1-F3EFFADB911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1" name="正方形/長方形 410">
          <a:extLst>
            <a:ext uri="{FF2B5EF4-FFF2-40B4-BE49-F238E27FC236}">
              <a16:creationId xmlns:a16="http://schemas.microsoft.com/office/drawing/2014/main" id="{78192FB0-E15A-45CB-A0D7-DC0EE7D6F5F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2" name="正方形/長方形 411">
          <a:extLst>
            <a:ext uri="{FF2B5EF4-FFF2-40B4-BE49-F238E27FC236}">
              <a16:creationId xmlns:a16="http://schemas.microsoft.com/office/drawing/2014/main" id="{AFE763EE-ED6E-42D3-ADAC-906659D84A2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3" name="正方形/長方形 412">
          <a:extLst>
            <a:ext uri="{FF2B5EF4-FFF2-40B4-BE49-F238E27FC236}">
              <a16:creationId xmlns:a16="http://schemas.microsoft.com/office/drawing/2014/main" id="{5E531E65-58CC-41FA-9948-7646E3FBFB2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4" name="正方形/長方形 413">
          <a:extLst>
            <a:ext uri="{FF2B5EF4-FFF2-40B4-BE49-F238E27FC236}">
              <a16:creationId xmlns:a16="http://schemas.microsoft.com/office/drawing/2014/main" id="{F9C59445-DCAC-4A3F-9C49-65D95C4DAA3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5" name="正方形/長方形 414">
          <a:extLst>
            <a:ext uri="{FF2B5EF4-FFF2-40B4-BE49-F238E27FC236}">
              <a16:creationId xmlns:a16="http://schemas.microsoft.com/office/drawing/2014/main" id="{2427CBAD-E2F4-4210-BA8D-B6C7C12A906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16" name="正方形/長方形 415">
          <a:extLst>
            <a:ext uri="{FF2B5EF4-FFF2-40B4-BE49-F238E27FC236}">
              <a16:creationId xmlns:a16="http://schemas.microsoft.com/office/drawing/2014/main" id="{AADC7F59-C808-4166-8C75-3EACF36E990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7" name="正方形/長方形 416">
          <a:extLst>
            <a:ext uri="{FF2B5EF4-FFF2-40B4-BE49-F238E27FC236}">
              <a16:creationId xmlns:a16="http://schemas.microsoft.com/office/drawing/2014/main" id="{76875883-35E6-4F98-B971-D7ACF8C50D8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8" name="正方形/長方形 417">
          <a:extLst>
            <a:ext uri="{FF2B5EF4-FFF2-40B4-BE49-F238E27FC236}">
              <a16:creationId xmlns:a16="http://schemas.microsoft.com/office/drawing/2014/main" id="{341D2EA8-2353-4436-A763-F2ABC88ACDF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9" name="正方形/長方形 418">
          <a:extLst>
            <a:ext uri="{FF2B5EF4-FFF2-40B4-BE49-F238E27FC236}">
              <a16:creationId xmlns:a16="http://schemas.microsoft.com/office/drawing/2014/main" id="{BFAD7566-3BF5-4F9B-B964-7F2B0830C2D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0" name="正方形/長方形 419">
          <a:extLst>
            <a:ext uri="{FF2B5EF4-FFF2-40B4-BE49-F238E27FC236}">
              <a16:creationId xmlns:a16="http://schemas.microsoft.com/office/drawing/2014/main" id="{CBC8E8FC-66B5-4BB6-BD96-DA60CEEB6F8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1" name="正方形/長方形 420">
          <a:extLst>
            <a:ext uri="{FF2B5EF4-FFF2-40B4-BE49-F238E27FC236}">
              <a16:creationId xmlns:a16="http://schemas.microsoft.com/office/drawing/2014/main" id="{B01C21C6-3819-46B3-94CC-BF493E5A367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2" name="正方形/長方形 421">
          <a:extLst>
            <a:ext uri="{FF2B5EF4-FFF2-40B4-BE49-F238E27FC236}">
              <a16:creationId xmlns:a16="http://schemas.microsoft.com/office/drawing/2014/main" id="{1215E2DF-2F4F-42FD-A422-B27047CA6C8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3" name="正方形/長方形 422">
          <a:extLst>
            <a:ext uri="{FF2B5EF4-FFF2-40B4-BE49-F238E27FC236}">
              <a16:creationId xmlns:a16="http://schemas.microsoft.com/office/drawing/2014/main" id="{BBAA179E-C6A1-4B64-9FEC-449D0C46B6A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24" name="正方形/長方形 423">
          <a:extLst>
            <a:ext uri="{FF2B5EF4-FFF2-40B4-BE49-F238E27FC236}">
              <a16:creationId xmlns:a16="http://schemas.microsoft.com/office/drawing/2014/main" id="{43556D5A-5E49-479E-B6E6-F62E37B5167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5" name="正方形/長方形 424">
          <a:extLst>
            <a:ext uri="{FF2B5EF4-FFF2-40B4-BE49-F238E27FC236}">
              <a16:creationId xmlns:a16="http://schemas.microsoft.com/office/drawing/2014/main" id="{77E16B6C-6607-4EB7-9149-D4DF77C40C2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6" name="正方形/長方形 425">
          <a:extLst>
            <a:ext uri="{FF2B5EF4-FFF2-40B4-BE49-F238E27FC236}">
              <a16:creationId xmlns:a16="http://schemas.microsoft.com/office/drawing/2014/main" id="{759D3AAD-15C3-461E-B85B-5444EC130F8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7" name="正方形/長方形 426">
          <a:extLst>
            <a:ext uri="{FF2B5EF4-FFF2-40B4-BE49-F238E27FC236}">
              <a16:creationId xmlns:a16="http://schemas.microsoft.com/office/drawing/2014/main" id="{E65962C1-14E4-48E9-B12F-EB65E69DDC4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8" name="正方形/長方形 427">
          <a:extLst>
            <a:ext uri="{FF2B5EF4-FFF2-40B4-BE49-F238E27FC236}">
              <a16:creationId xmlns:a16="http://schemas.microsoft.com/office/drawing/2014/main" id="{F8FE233C-A264-46F9-8CB5-63D966C9762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9" name="正方形/長方形 428">
          <a:extLst>
            <a:ext uri="{FF2B5EF4-FFF2-40B4-BE49-F238E27FC236}">
              <a16:creationId xmlns:a16="http://schemas.microsoft.com/office/drawing/2014/main" id="{2FA23DEB-FBC2-42D7-84EF-6F96299E670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0" name="正方形/長方形 429">
          <a:extLst>
            <a:ext uri="{FF2B5EF4-FFF2-40B4-BE49-F238E27FC236}">
              <a16:creationId xmlns:a16="http://schemas.microsoft.com/office/drawing/2014/main" id="{35CE3B43-8E99-4AA4-BCF5-6D29FF49286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1" name="正方形/長方形 430">
          <a:extLst>
            <a:ext uri="{FF2B5EF4-FFF2-40B4-BE49-F238E27FC236}">
              <a16:creationId xmlns:a16="http://schemas.microsoft.com/office/drawing/2014/main" id="{BD422D08-8D9C-46E3-AB84-C57E36DBF35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2" name="テキスト ボックス 431">
          <a:extLst>
            <a:ext uri="{FF2B5EF4-FFF2-40B4-BE49-F238E27FC236}">
              <a16:creationId xmlns:a16="http://schemas.microsoft.com/office/drawing/2014/main" id="{E7B143AE-8F3A-4CC9-B336-F510438C16E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3" name="直線コネクタ 432">
          <a:extLst>
            <a:ext uri="{FF2B5EF4-FFF2-40B4-BE49-F238E27FC236}">
              <a16:creationId xmlns:a16="http://schemas.microsoft.com/office/drawing/2014/main" id="{F5DC9484-0727-458F-ABDD-51D23FF0F1A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34" name="テキスト ボックス 433">
          <a:extLst>
            <a:ext uri="{FF2B5EF4-FFF2-40B4-BE49-F238E27FC236}">
              <a16:creationId xmlns:a16="http://schemas.microsoft.com/office/drawing/2014/main" id="{2A43D110-FD7C-4EAA-948F-77F8F3C72B3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35" name="直線コネクタ 434">
          <a:extLst>
            <a:ext uri="{FF2B5EF4-FFF2-40B4-BE49-F238E27FC236}">
              <a16:creationId xmlns:a16="http://schemas.microsoft.com/office/drawing/2014/main" id="{4D670DED-0AEF-480C-9495-A7CE5781C2C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36" name="テキスト ボックス 435">
          <a:extLst>
            <a:ext uri="{FF2B5EF4-FFF2-40B4-BE49-F238E27FC236}">
              <a16:creationId xmlns:a16="http://schemas.microsoft.com/office/drawing/2014/main" id="{70B41BE3-74BC-4025-82BA-092B18365BD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37" name="直線コネクタ 436">
          <a:extLst>
            <a:ext uri="{FF2B5EF4-FFF2-40B4-BE49-F238E27FC236}">
              <a16:creationId xmlns:a16="http://schemas.microsoft.com/office/drawing/2014/main" id="{5F6DC045-E350-4B86-A61A-9AC273933F7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38" name="テキスト ボックス 437">
          <a:extLst>
            <a:ext uri="{FF2B5EF4-FFF2-40B4-BE49-F238E27FC236}">
              <a16:creationId xmlns:a16="http://schemas.microsoft.com/office/drawing/2014/main" id="{20B266B4-ED17-4FFA-9BF1-0E4501AA9A0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39" name="直線コネクタ 438">
          <a:extLst>
            <a:ext uri="{FF2B5EF4-FFF2-40B4-BE49-F238E27FC236}">
              <a16:creationId xmlns:a16="http://schemas.microsoft.com/office/drawing/2014/main" id="{42A9518A-4E58-4A20-9E9E-153C3A6B3F1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0" name="テキスト ボックス 439">
          <a:extLst>
            <a:ext uri="{FF2B5EF4-FFF2-40B4-BE49-F238E27FC236}">
              <a16:creationId xmlns:a16="http://schemas.microsoft.com/office/drawing/2014/main" id="{82053CC2-DA83-405D-9D0C-84E4BD910BA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1" name="直線コネクタ 440">
          <a:extLst>
            <a:ext uri="{FF2B5EF4-FFF2-40B4-BE49-F238E27FC236}">
              <a16:creationId xmlns:a16="http://schemas.microsoft.com/office/drawing/2014/main" id="{0539DE27-5986-4E91-9170-067C4CB7842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2" name="テキスト ボックス 441">
          <a:extLst>
            <a:ext uri="{FF2B5EF4-FFF2-40B4-BE49-F238E27FC236}">
              <a16:creationId xmlns:a16="http://schemas.microsoft.com/office/drawing/2014/main" id="{2246FC81-883B-4B27-A544-C18C83EA51F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3" name="直線コネクタ 442">
          <a:extLst>
            <a:ext uri="{FF2B5EF4-FFF2-40B4-BE49-F238E27FC236}">
              <a16:creationId xmlns:a16="http://schemas.microsoft.com/office/drawing/2014/main" id="{2A383B16-E082-48D9-9FB3-B44318CCED1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44" name="テキスト ボックス 443">
          <a:extLst>
            <a:ext uri="{FF2B5EF4-FFF2-40B4-BE49-F238E27FC236}">
              <a16:creationId xmlns:a16="http://schemas.microsoft.com/office/drawing/2014/main" id="{4E35F4AA-C620-49B9-95B5-285CF9A49DD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45" name="直線コネクタ 444">
          <a:extLst>
            <a:ext uri="{FF2B5EF4-FFF2-40B4-BE49-F238E27FC236}">
              <a16:creationId xmlns:a16="http://schemas.microsoft.com/office/drawing/2014/main" id="{EB9ACCF1-3DAC-474B-9FAE-352543E800B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46" name="テキスト ボックス 445">
          <a:extLst>
            <a:ext uri="{FF2B5EF4-FFF2-40B4-BE49-F238E27FC236}">
              <a16:creationId xmlns:a16="http://schemas.microsoft.com/office/drawing/2014/main" id="{7DE2AAE2-85F5-4851-A984-0B2B9EB8944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7" name="直線コネクタ 446">
          <a:extLst>
            <a:ext uri="{FF2B5EF4-FFF2-40B4-BE49-F238E27FC236}">
              <a16:creationId xmlns:a16="http://schemas.microsoft.com/office/drawing/2014/main" id="{D9D371F1-19AD-4076-B899-EE08EBC38F6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8" name="【庁舎】&#10;有形固定資産減価償却率グラフ枠">
          <a:extLst>
            <a:ext uri="{FF2B5EF4-FFF2-40B4-BE49-F238E27FC236}">
              <a16:creationId xmlns:a16="http://schemas.microsoft.com/office/drawing/2014/main" id="{D409172D-0FA5-4827-A24C-FCA5D1EC3A1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449" name="直線コネクタ 448">
          <a:extLst>
            <a:ext uri="{FF2B5EF4-FFF2-40B4-BE49-F238E27FC236}">
              <a16:creationId xmlns:a16="http://schemas.microsoft.com/office/drawing/2014/main" id="{F900EB1D-4CF7-49B3-A358-94420608F285}"/>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50" name="【庁舎】&#10;有形固定資産減価償却率最小値テキスト">
          <a:extLst>
            <a:ext uri="{FF2B5EF4-FFF2-40B4-BE49-F238E27FC236}">
              <a16:creationId xmlns:a16="http://schemas.microsoft.com/office/drawing/2014/main" id="{A273C6CA-6AAE-4420-8875-644F2DE0AD9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51" name="直線コネクタ 450">
          <a:extLst>
            <a:ext uri="{FF2B5EF4-FFF2-40B4-BE49-F238E27FC236}">
              <a16:creationId xmlns:a16="http://schemas.microsoft.com/office/drawing/2014/main" id="{11954351-6A8D-45DD-8EBA-3DE21875C85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452" name="【庁舎】&#10;有形固定資産減価償却率最大値テキスト">
          <a:extLst>
            <a:ext uri="{FF2B5EF4-FFF2-40B4-BE49-F238E27FC236}">
              <a16:creationId xmlns:a16="http://schemas.microsoft.com/office/drawing/2014/main" id="{C27E0D9E-221B-4E15-BAEC-DCFF971654B6}"/>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453" name="直線コネクタ 452">
          <a:extLst>
            <a:ext uri="{FF2B5EF4-FFF2-40B4-BE49-F238E27FC236}">
              <a16:creationId xmlns:a16="http://schemas.microsoft.com/office/drawing/2014/main" id="{6DC6A6D0-194F-404E-8E08-E6A6C6DA7E79}"/>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43015</xdr:rowOff>
    </xdr:from>
    <xdr:ext cx="405111" cy="259045"/>
    <xdr:sp macro="" textlink="">
      <xdr:nvSpPr>
        <xdr:cNvPr id="454" name="【庁舎】&#10;有形固定資産減価償却率平均値テキスト">
          <a:extLst>
            <a:ext uri="{FF2B5EF4-FFF2-40B4-BE49-F238E27FC236}">
              <a16:creationId xmlns:a16="http://schemas.microsoft.com/office/drawing/2014/main" id="{4FEFF3FE-1A0D-445F-9BE5-E2CDADB1CD1E}"/>
            </a:ext>
          </a:extLst>
        </xdr:cNvPr>
        <xdr:cNvSpPr txBox="1"/>
      </xdr:nvSpPr>
      <xdr:spPr>
        <a:xfrm>
          <a:off x="16357600" y="1787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455" name="フローチャート: 判断 454">
          <a:extLst>
            <a:ext uri="{FF2B5EF4-FFF2-40B4-BE49-F238E27FC236}">
              <a16:creationId xmlns:a16="http://schemas.microsoft.com/office/drawing/2014/main" id="{39FB0449-9A41-42FC-9B18-8E41987B1B75}"/>
            </a:ext>
          </a:extLst>
        </xdr:cNvPr>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456" name="フローチャート: 判断 455">
          <a:extLst>
            <a:ext uri="{FF2B5EF4-FFF2-40B4-BE49-F238E27FC236}">
              <a16:creationId xmlns:a16="http://schemas.microsoft.com/office/drawing/2014/main" id="{D2F7923D-432F-4BEC-AB26-309916872C8F}"/>
            </a:ext>
          </a:extLst>
        </xdr:cNvPr>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457" name="フローチャート: 判断 456">
          <a:extLst>
            <a:ext uri="{FF2B5EF4-FFF2-40B4-BE49-F238E27FC236}">
              <a16:creationId xmlns:a16="http://schemas.microsoft.com/office/drawing/2014/main" id="{8269D0C4-0ECD-4C65-92BF-672C78FC5C64}"/>
            </a:ext>
          </a:extLst>
        </xdr:cNvPr>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458" name="フローチャート: 判断 457">
          <a:extLst>
            <a:ext uri="{FF2B5EF4-FFF2-40B4-BE49-F238E27FC236}">
              <a16:creationId xmlns:a16="http://schemas.microsoft.com/office/drawing/2014/main" id="{6D77DF08-96CF-4A9E-85E3-1897D8C590A0}"/>
            </a:ext>
          </a:extLst>
        </xdr:cNvPr>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459" name="フローチャート: 判断 458">
          <a:extLst>
            <a:ext uri="{FF2B5EF4-FFF2-40B4-BE49-F238E27FC236}">
              <a16:creationId xmlns:a16="http://schemas.microsoft.com/office/drawing/2014/main" id="{B1AD4E31-C6AF-4919-914D-D7C92AA3EE44}"/>
            </a:ext>
          </a:extLst>
        </xdr:cNvPr>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96CB4F3C-82B6-4BA7-BC5B-95C6B8D181E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C4655ED2-D0EA-47E0-AE4B-80C1FC8986D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7EE7BFD5-F906-4318-A4DD-7285E64E57A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EFDE1713-E71A-47FD-8F22-1A018B90F53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9954FB9F-6928-4530-908A-8EED8186F3C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51526</xdr:rowOff>
    </xdr:from>
    <xdr:to>
      <xdr:col>81</xdr:col>
      <xdr:colOff>101600</xdr:colOff>
      <xdr:row>105</xdr:row>
      <xdr:rowOff>153126</xdr:rowOff>
    </xdr:to>
    <xdr:sp macro="" textlink="">
      <xdr:nvSpPr>
        <xdr:cNvPr id="465" name="楕円 464">
          <a:extLst>
            <a:ext uri="{FF2B5EF4-FFF2-40B4-BE49-F238E27FC236}">
              <a16:creationId xmlns:a16="http://schemas.microsoft.com/office/drawing/2014/main" id="{0BEE1A16-0F85-41EA-B3E2-BB9D4B342CEC}"/>
            </a:ext>
          </a:extLst>
        </xdr:cNvPr>
        <xdr:cNvSpPr/>
      </xdr:nvSpPr>
      <xdr:spPr>
        <a:xfrm>
          <a:off x="15430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466" name="楕円 465">
          <a:extLst>
            <a:ext uri="{FF2B5EF4-FFF2-40B4-BE49-F238E27FC236}">
              <a16:creationId xmlns:a16="http://schemas.microsoft.com/office/drawing/2014/main" id="{4995B11A-E564-4D0F-8C57-FF79F57F8617}"/>
            </a:ext>
          </a:extLst>
        </xdr:cNvPr>
        <xdr:cNvSpPr/>
      </xdr:nvSpPr>
      <xdr:spPr>
        <a:xfrm>
          <a:off x="14541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53339</xdr:rowOff>
    </xdr:from>
    <xdr:to>
      <xdr:col>81</xdr:col>
      <xdr:colOff>50800</xdr:colOff>
      <xdr:row>105</xdr:row>
      <xdr:rowOff>102326</xdr:rowOff>
    </xdr:to>
    <xdr:cxnSp macro="">
      <xdr:nvCxnSpPr>
        <xdr:cNvPr id="467" name="直線コネクタ 466">
          <a:extLst>
            <a:ext uri="{FF2B5EF4-FFF2-40B4-BE49-F238E27FC236}">
              <a16:creationId xmlns:a16="http://schemas.microsoft.com/office/drawing/2014/main" id="{CAE6396F-C82F-417F-9A17-8A7C553D570D}"/>
            </a:ext>
          </a:extLst>
        </xdr:cNvPr>
        <xdr:cNvCxnSpPr/>
      </xdr:nvCxnSpPr>
      <xdr:spPr>
        <a:xfrm>
          <a:off x="14592300" y="18055589"/>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126637</xdr:rowOff>
    </xdr:from>
    <xdr:to>
      <xdr:col>72</xdr:col>
      <xdr:colOff>38100</xdr:colOff>
      <xdr:row>105</xdr:row>
      <xdr:rowOff>56787</xdr:rowOff>
    </xdr:to>
    <xdr:sp macro="" textlink="">
      <xdr:nvSpPr>
        <xdr:cNvPr id="468" name="楕円 467">
          <a:extLst>
            <a:ext uri="{FF2B5EF4-FFF2-40B4-BE49-F238E27FC236}">
              <a16:creationId xmlns:a16="http://schemas.microsoft.com/office/drawing/2014/main" id="{EEAAD6EB-4C07-49B2-82EE-2B96EC126A56}"/>
            </a:ext>
          </a:extLst>
        </xdr:cNvPr>
        <xdr:cNvSpPr/>
      </xdr:nvSpPr>
      <xdr:spPr>
        <a:xfrm>
          <a:off x="13652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5987</xdr:rowOff>
    </xdr:from>
    <xdr:to>
      <xdr:col>76</xdr:col>
      <xdr:colOff>114300</xdr:colOff>
      <xdr:row>105</xdr:row>
      <xdr:rowOff>53339</xdr:rowOff>
    </xdr:to>
    <xdr:cxnSp macro="">
      <xdr:nvCxnSpPr>
        <xdr:cNvPr id="469" name="直線コネクタ 468">
          <a:extLst>
            <a:ext uri="{FF2B5EF4-FFF2-40B4-BE49-F238E27FC236}">
              <a16:creationId xmlns:a16="http://schemas.microsoft.com/office/drawing/2014/main" id="{23627984-9970-4496-9F03-A342F8F672A0}"/>
            </a:ext>
          </a:extLst>
        </xdr:cNvPr>
        <xdr:cNvCxnSpPr/>
      </xdr:nvCxnSpPr>
      <xdr:spPr>
        <a:xfrm>
          <a:off x="13703300" y="18008237"/>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115207</xdr:rowOff>
    </xdr:from>
    <xdr:to>
      <xdr:col>67</xdr:col>
      <xdr:colOff>101600</xdr:colOff>
      <xdr:row>106</xdr:row>
      <xdr:rowOff>45357</xdr:rowOff>
    </xdr:to>
    <xdr:sp macro="" textlink="">
      <xdr:nvSpPr>
        <xdr:cNvPr id="470" name="楕円 469">
          <a:extLst>
            <a:ext uri="{FF2B5EF4-FFF2-40B4-BE49-F238E27FC236}">
              <a16:creationId xmlns:a16="http://schemas.microsoft.com/office/drawing/2014/main" id="{E209E2D5-7972-4CC0-ADF6-7D1252493FD5}"/>
            </a:ext>
          </a:extLst>
        </xdr:cNvPr>
        <xdr:cNvSpPr/>
      </xdr:nvSpPr>
      <xdr:spPr>
        <a:xfrm>
          <a:off x="12763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5987</xdr:rowOff>
    </xdr:from>
    <xdr:to>
      <xdr:col>71</xdr:col>
      <xdr:colOff>177800</xdr:colOff>
      <xdr:row>105</xdr:row>
      <xdr:rowOff>166007</xdr:rowOff>
    </xdr:to>
    <xdr:cxnSp macro="">
      <xdr:nvCxnSpPr>
        <xdr:cNvPr id="471" name="直線コネクタ 470">
          <a:extLst>
            <a:ext uri="{FF2B5EF4-FFF2-40B4-BE49-F238E27FC236}">
              <a16:creationId xmlns:a16="http://schemas.microsoft.com/office/drawing/2014/main" id="{EB3850A5-7594-464E-BF16-F4ED14B2EC23}"/>
            </a:ext>
          </a:extLst>
        </xdr:cNvPr>
        <xdr:cNvCxnSpPr/>
      </xdr:nvCxnSpPr>
      <xdr:spPr>
        <a:xfrm flipV="1">
          <a:off x="12814300" y="18008237"/>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115769</xdr:rowOff>
    </xdr:from>
    <xdr:ext cx="405111" cy="259045"/>
    <xdr:sp macro="" textlink="">
      <xdr:nvSpPr>
        <xdr:cNvPr id="472" name="n_1aveValue【庁舎】&#10;有形固定資産減価償却率">
          <a:extLst>
            <a:ext uri="{FF2B5EF4-FFF2-40B4-BE49-F238E27FC236}">
              <a16:creationId xmlns:a16="http://schemas.microsoft.com/office/drawing/2014/main" id="{ED8C38B6-3403-402C-ABEA-EFB3B1B543A5}"/>
            </a:ext>
          </a:extLst>
        </xdr:cNvPr>
        <xdr:cNvSpPr txBox="1"/>
      </xdr:nvSpPr>
      <xdr:spPr>
        <a:xfrm>
          <a:off x="152660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473" name="n_2aveValue【庁舎】&#10;有形固定資産減価償却率">
          <a:extLst>
            <a:ext uri="{FF2B5EF4-FFF2-40B4-BE49-F238E27FC236}">
              <a16:creationId xmlns:a16="http://schemas.microsoft.com/office/drawing/2014/main" id="{7F264939-0B53-45F9-819F-F2FE6EDCF76D}"/>
            </a:ext>
          </a:extLst>
        </xdr:cNvPr>
        <xdr:cNvSpPr txBox="1"/>
      </xdr:nvSpPr>
      <xdr:spPr>
        <a:xfrm>
          <a:off x="14389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49547</xdr:rowOff>
    </xdr:from>
    <xdr:ext cx="405111" cy="259045"/>
    <xdr:sp macro="" textlink="">
      <xdr:nvSpPr>
        <xdr:cNvPr id="474" name="n_3aveValue【庁舎】&#10;有形固定資産減価償却率">
          <a:extLst>
            <a:ext uri="{FF2B5EF4-FFF2-40B4-BE49-F238E27FC236}">
              <a16:creationId xmlns:a16="http://schemas.microsoft.com/office/drawing/2014/main" id="{884BC106-57BE-40A7-8A08-C809CE02F7CC}"/>
            </a:ext>
          </a:extLst>
        </xdr:cNvPr>
        <xdr:cNvSpPr txBox="1"/>
      </xdr:nvSpPr>
      <xdr:spPr>
        <a:xfrm>
          <a:off x="13500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475" name="n_4aveValue【庁舎】&#10;有形固定資産減価償却率">
          <a:extLst>
            <a:ext uri="{FF2B5EF4-FFF2-40B4-BE49-F238E27FC236}">
              <a16:creationId xmlns:a16="http://schemas.microsoft.com/office/drawing/2014/main" id="{02C9D163-58C1-49B2-B406-DFF453361531}"/>
            </a:ext>
          </a:extLst>
        </xdr:cNvPr>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144253</xdr:rowOff>
    </xdr:from>
    <xdr:ext cx="405111" cy="259045"/>
    <xdr:sp macro="" textlink="">
      <xdr:nvSpPr>
        <xdr:cNvPr id="476" name="n_1mainValue【庁舎】&#10;有形固定資産減価償却率">
          <a:extLst>
            <a:ext uri="{FF2B5EF4-FFF2-40B4-BE49-F238E27FC236}">
              <a16:creationId xmlns:a16="http://schemas.microsoft.com/office/drawing/2014/main" id="{93B80730-A93A-4731-B3A8-DD58E831F031}"/>
            </a:ext>
          </a:extLst>
        </xdr:cNvPr>
        <xdr:cNvSpPr txBox="1"/>
      </xdr:nvSpPr>
      <xdr:spPr>
        <a:xfrm>
          <a:off x="152660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477" name="n_2mainValue【庁舎】&#10;有形固定資産減価償却率">
          <a:extLst>
            <a:ext uri="{FF2B5EF4-FFF2-40B4-BE49-F238E27FC236}">
              <a16:creationId xmlns:a16="http://schemas.microsoft.com/office/drawing/2014/main" id="{92F0929B-85E7-4D20-BF7F-5553DEA7492E}"/>
            </a:ext>
          </a:extLst>
        </xdr:cNvPr>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73314</xdr:rowOff>
    </xdr:from>
    <xdr:ext cx="405111" cy="259045"/>
    <xdr:sp macro="" textlink="">
      <xdr:nvSpPr>
        <xdr:cNvPr id="478" name="n_3mainValue【庁舎】&#10;有形固定資産減価償却率">
          <a:extLst>
            <a:ext uri="{FF2B5EF4-FFF2-40B4-BE49-F238E27FC236}">
              <a16:creationId xmlns:a16="http://schemas.microsoft.com/office/drawing/2014/main" id="{EBA3840A-56F1-4830-B3BC-BE8B3A38E7E7}"/>
            </a:ext>
          </a:extLst>
        </xdr:cNvPr>
        <xdr:cNvSpPr txBox="1"/>
      </xdr:nvSpPr>
      <xdr:spPr>
        <a:xfrm>
          <a:off x="13500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36484</xdr:rowOff>
    </xdr:from>
    <xdr:ext cx="405111" cy="259045"/>
    <xdr:sp macro="" textlink="">
      <xdr:nvSpPr>
        <xdr:cNvPr id="479" name="n_4mainValue【庁舎】&#10;有形固定資産減価償却率">
          <a:extLst>
            <a:ext uri="{FF2B5EF4-FFF2-40B4-BE49-F238E27FC236}">
              <a16:creationId xmlns:a16="http://schemas.microsoft.com/office/drawing/2014/main" id="{D5DF767B-B0C8-472D-94B8-B778E622DFB1}"/>
            </a:ext>
          </a:extLst>
        </xdr:cNvPr>
        <xdr:cNvSpPr txBox="1"/>
      </xdr:nvSpPr>
      <xdr:spPr>
        <a:xfrm>
          <a:off x="12611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0" name="正方形/長方形 479">
          <a:extLst>
            <a:ext uri="{FF2B5EF4-FFF2-40B4-BE49-F238E27FC236}">
              <a16:creationId xmlns:a16="http://schemas.microsoft.com/office/drawing/2014/main" id="{19D55684-07B7-4148-8B10-4523CE5E6A0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1" name="正方形/長方形 480">
          <a:extLst>
            <a:ext uri="{FF2B5EF4-FFF2-40B4-BE49-F238E27FC236}">
              <a16:creationId xmlns:a16="http://schemas.microsoft.com/office/drawing/2014/main" id="{514C2FD7-B0E9-49DE-826C-6C93195B2D6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2" name="正方形/長方形 481">
          <a:extLst>
            <a:ext uri="{FF2B5EF4-FFF2-40B4-BE49-F238E27FC236}">
              <a16:creationId xmlns:a16="http://schemas.microsoft.com/office/drawing/2014/main" id="{BEAA38BC-432B-46AB-9642-670AD62EE3D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3" name="正方形/長方形 482">
          <a:extLst>
            <a:ext uri="{FF2B5EF4-FFF2-40B4-BE49-F238E27FC236}">
              <a16:creationId xmlns:a16="http://schemas.microsoft.com/office/drawing/2014/main" id="{17161ADF-DC51-4E94-9AEB-AF307DC739A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4" name="正方形/長方形 483">
          <a:extLst>
            <a:ext uri="{FF2B5EF4-FFF2-40B4-BE49-F238E27FC236}">
              <a16:creationId xmlns:a16="http://schemas.microsoft.com/office/drawing/2014/main" id="{4BDF380F-F27F-4284-9CB2-6B2CE62D3FF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5" name="正方形/長方形 484">
          <a:extLst>
            <a:ext uri="{FF2B5EF4-FFF2-40B4-BE49-F238E27FC236}">
              <a16:creationId xmlns:a16="http://schemas.microsoft.com/office/drawing/2014/main" id="{22C02B55-999C-4094-8FFC-857B9D08B2D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6" name="正方形/長方形 485">
          <a:extLst>
            <a:ext uri="{FF2B5EF4-FFF2-40B4-BE49-F238E27FC236}">
              <a16:creationId xmlns:a16="http://schemas.microsoft.com/office/drawing/2014/main" id="{81AF84C0-1BDB-416F-873E-77C2C09A519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7" name="正方形/長方形 486">
          <a:extLst>
            <a:ext uri="{FF2B5EF4-FFF2-40B4-BE49-F238E27FC236}">
              <a16:creationId xmlns:a16="http://schemas.microsoft.com/office/drawing/2014/main" id="{8C960FE6-EA6A-4C98-AE00-34990CE433E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8" name="テキスト ボックス 487">
          <a:extLst>
            <a:ext uri="{FF2B5EF4-FFF2-40B4-BE49-F238E27FC236}">
              <a16:creationId xmlns:a16="http://schemas.microsoft.com/office/drawing/2014/main" id="{CDB520F9-65D8-4EF0-B13B-9D5B3311D0F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9" name="直線コネクタ 488">
          <a:extLst>
            <a:ext uri="{FF2B5EF4-FFF2-40B4-BE49-F238E27FC236}">
              <a16:creationId xmlns:a16="http://schemas.microsoft.com/office/drawing/2014/main" id="{9D719E07-E32B-4927-9A28-5D901F5E896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90" name="直線コネクタ 489">
          <a:extLst>
            <a:ext uri="{FF2B5EF4-FFF2-40B4-BE49-F238E27FC236}">
              <a16:creationId xmlns:a16="http://schemas.microsoft.com/office/drawing/2014/main" id="{DBAE1743-8956-4ECB-826E-89ACD9D4F8C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91" name="テキスト ボックス 490">
          <a:extLst>
            <a:ext uri="{FF2B5EF4-FFF2-40B4-BE49-F238E27FC236}">
              <a16:creationId xmlns:a16="http://schemas.microsoft.com/office/drawing/2014/main" id="{F2AE00FD-68BD-4A6E-8D80-8114AC7E1B6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92" name="直線コネクタ 491">
          <a:extLst>
            <a:ext uri="{FF2B5EF4-FFF2-40B4-BE49-F238E27FC236}">
              <a16:creationId xmlns:a16="http://schemas.microsoft.com/office/drawing/2014/main" id="{D79990BC-DF5B-4FDF-9BA1-D35510D777B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93" name="テキスト ボックス 492">
          <a:extLst>
            <a:ext uri="{FF2B5EF4-FFF2-40B4-BE49-F238E27FC236}">
              <a16:creationId xmlns:a16="http://schemas.microsoft.com/office/drawing/2014/main" id="{8F16818F-B99D-4EA9-9630-059F7A9A2FE4}"/>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94" name="直線コネクタ 493">
          <a:extLst>
            <a:ext uri="{FF2B5EF4-FFF2-40B4-BE49-F238E27FC236}">
              <a16:creationId xmlns:a16="http://schemas.microsoft.com/office/drawing/2014/main" id="{85AF5670-000D-48A2-9E5A-350BACEB6C9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95" name="テキスト ボックス 494">
          <a:extLst>
            <a:ext uri="{FF2B5EF4-FFF2-40B4-BE49-F238E27FC236}">
              <a16:creationId xmlns:a16="http://schemas.microsoft.com/office/drawing/2014/main" id="{ABAF66AA-34C7-4990-B616-7922EB0D0CD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96" name="直線コネクタ 495">
          <a:extLst>
            <a:ext uri="{FF2B5EF4-FFF2-40B4-BE49-F238E27FC236}">
              <a16:creationId xmlns:a16="http://schemas.microsoft.com/office/drawing/2014/main" id="{6BA26FDF-190F-461B-915D-1F9A2BE04C6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97" name="テキスト ボックス 496">
          <a:extLst>
            <a:ext uri="{FF2B5EF4-FFF2-40B4-BE49-F238E27FC236}">
              <a16:creationId xmlns:a16="http://schemas.microsoft.com/office/drawing/2014/main" id="{7CC3AFBF-D63B-405D-8181-4E13838DA07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8" name="直線コネクタ 497">
          <a:extLst>
            <a:ext uri="{FF2B5EF4-FFF2-40B4-BE49-F238E27FC236}">
              <a16:creationId xmlns:a16="http://schemas.microsoft.com/office/drawing/2014/main" id="{4480151E-A4A2-4F26-A5CB-F6584EB89C1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9" name="テキスト ボックス 498">
          <a:extLst>
            <a:ext uri="{FF2B5EF4-FFF2-40B4-BE49-F238E27FC236}">
              <a16:creationId xmlns:a16="http://schemas.microsoft.com/office/drawing/2014/main" id="{13A35AE6-BBD7-477D-B3C3-D15D0D5DC63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0" name="【庁舎】&#10;一人当たり面積グラフ枠">
          <a:extLst>
            <a:ext uri="{FF2B5EF4-FFF2-40B4-BE49-F238E27FC236}">
              <a16:creationId xmlns:a16="http://schemas.microsoft.com/office/drawing/2014/main" id="{7EA58167-5FC3-46FE-91A3-039D481BA02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501" name="直線コネクタ 500">
          <a:extLst>
            <a:ext uri="{FF2B5EF4-FFF2-40B4-BE49-F238E27FC236}">
              <a16:creationId xmlns:a16="http://schemas.microsoft.com/office/drawing/2014/main" id="{A5C82D5C-7D37-4B43-962A-759E7BB7A56C}"/>
            </a:ext>
          </a:extLst>
        </xdr:cNvPr>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502" name="【庁舎】&#10;一人当たり面積最小値テキスト">
          <a:extLst>
            <a:ext uri="{FF2B5EF4-FFF2-40B4-BE49-F238E27FC236}">
              <a16:creationId xmlns:a16="http://schemas.microsoft.com/office/drawing/2014/main" id="{74B21912-2D5B-4BC5-A678-FB0187D4C941}"/>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503" name="直線コネクタ 502">
          <a:extLst>
            <a:ext uri="{FF2B5EF4-FFF2-40B4-BE49-F238E27FC236}">
              <a16:creationId xmlns:a16="http://schemas.microsoft.com/office/drawing/2014/main" id="{07B443EE-2B56-43D0-B63A-E4500FE2F4A0}"/>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504" name="【庁舎】&#10;一人当たり面積最大値テキスト">
          <a:extLst>
            <a:ext uri="{FF2B5EF4-FFF2-40B4-BE49-F238E27FC236}">
              <a16:creationId xmlns:a16="http://schemas.microsoft.com/office/drawing/2014/main" id="{FFC1B6C8-5D8B-4C10-9BB1-BE523ED8C414}"/>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505" name="直線コネクタ 504">
          <a:extLst>
            <a:ext uri="{FF2B5EF4-FFF2-40B4-BE49-F238E27FC236}">
              <a16:creationId xmlns:a16="http://schemas.microsoft.com/office/drawing/2014/main" id="{F2DCA3F0-A9B5-4BF8-B9C0-CA694CCFCEB4}"/>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44975</xdr:rowOff>
    </xdr:from>
    <xdr:ext cx="469744" cy="259045"/>
    <xdr:sp macro="" textlink="">
      <xdr:nvSpPr>
        <xdr:cNvPr id="506" name="【庁舎】&#10;一人当たり面積平均値テキスト">
          <a:extLst>
            <a:ext uri="{FF2B5EF4-FFF2-40B4-BE49-F238E27FC236}">
              <a16:creationId xmlns:a16="http://schemas.microsoft.com/office/drawing/2014/main" id="{72AE8821-B0FE-4845-8399-AE40C8936757}"/>
            </a:ext>
          </a:extLst>
        </xdr:cNvPr>
        <xdr:cNvSpPr txBox="1"/>
      </xdr:nvSpPr>
      <xdr:spPr>
        <a:xfrm>
          <a:off x="22199600" y="1821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507" name="フローチャート: 判断 506">
          <a:extLst>
            <a:ext uri="{FF2B5EF4-FFF2-40B4-BE49-F238E27FC236}">
              <a16:creationId xmlns:a16="http://schemas.microsoft.com/office/drawing/2014/main" id="{853DB1EE-D1A0-49F8-9670-5875ECA2BA85}"/>
            </a:ext>
          </a:extLst>
        </xdr:cNvPr>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508" name="フローチャート: 判断 507">
          <a:extLst>
            <a:ext uri="{FF2B5EF4-FFF2-40B4-BE49-F238E27FC236}">
              <a16:creationId xmlns:a16="http://schemas.microsoft.com/office/drawing/2014/main" id="{E30B6A6F-BC4E-447A-B422-63F3313D995A}"/>
            </a:ext>
          </a:extLst>
        </xdr:cNvPr>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509" name="フローチャート: 判断 508">
          <a:extLst>
            <a:ext uri="{FF2B5EF4-FFF2-40B4-BE49-F238E27FC236}">
              <a16:creationId xmlns:a16="http://schemas.microsoft.com/office/drawing/2014/main" id="{3D739956-E5C4-4D36-A856-4C331E22306C}"/>
            </a:ext>
          </a:extLst>
        </xdr:cNvPr>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510" name="フローチャート: 判断 509">
          <a:extLst>
            <a:ext uri="{FF2B5EF4-FFF2-40B4-BE49-F238E27FC236}">
              <a16:creationId xmlns:a16="http://schemas.microsoft.com/office/drawing/2014/main" id="{4C661C56-374E-4BAC-A4A4-726D32E0895C}"/>
            </a:ext>
          </a:extLst>
        </xdr:cNvPr>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511" name="フローチャート: 判断 510">
          <a:extLst>
            <a:ext uri="{FF2B5EF4-FFF2-40B4-BE49-F238E27FC236}">
              <a16:creationId xmlns:a16="http://schemas.microsoft.com/office/drawing/2014/main" id="{C357FDF1-E467-4449-9EDA-19A793378462}"/>
            </a:ext>
          </a:extLst>
        </xdr:cNvPr>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2" name="テキスト ボックス 511">
          <a:extLst>
            <a:ext uri="{FF2B5EF4-FFF2-40B4-BE49-F238E27FC236}">
              <a16:creationId xmlns:a16="http://schemas.microsoft.com/office/drawing/2014/main" id="{6815C50B-C26C-462A-BF8C-2F3DD992BEE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3" name="テキスト ボックス 512">
          <a:extLst>
            <a:ext uri="{FF2B5EF4-FFF2-40B4-BE49-F238E27FC236}">
              <a16:creationId xmlns:a16="http://schemas.microsoft.com/office/drawing/2014/main" id="{D0291EA3-49A9-4887-B5D8-08E98E597FE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4" name="テキスト ボックス 513">
          <a:extLst>
            <a:ext uri="{FF2B5EF4-FFF2-40B4-BE49-F238E27FC236}">
              <a16:creationId xmlns:a16="http://schemas.microsoft.com/office/drawing/2014/main" id="{CB71876E-14AF-4314-AEE2-DB927168E71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5" name="テキスト ボックス 514">
          <a:extLst>
            <a:ext uri="{FF2B5EF4-FFF2-40B4-BE49-F238E27FC236}">
              <a16:creationId xmlns:a16="http://schemas.microsoft.com/office/drawing/2014/main" id="{0E3AF6B3-7C01-414E-B27B-EE0DBFC408A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6" name="テキスト ボックス 515">
          <a:extLst>
            <a:ext uri="{FF2B5EF4-FFF2-40B4-BE49-F238E27FC236}">
              <a16:creationId xmlns:a16="http://schemas.microsoft.com/office/drawing/2014/main" id="{D0BD5B6A-68E0-40C6-BED2-DC10877EF65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98552</xdr:rowOff>
    </xdr:from>
    <xdr:to>
      <xdr:col>112</xdr:col>
      <xdr:colOff>38100</xdr:colOff>
      <xdr:row>107</xdr:row>
      <xdr:rowOff>28702</xdr:rowOff>
    </xdr:to>
    <xdr:sp macro="" textlink="">
      <xdr:nvSpPr>
        <xdr:cNvPr id="517" name="楕円 516">
          <a:extLst>
            <a:ext uri="{FF2B5EF4-FFF2-40B4-BE49-F238E27FC236}">
              <a16:creationId xmlns:a16="http://schemas.microsoft.com/office/drawing/2014/main" id="{5BF8A26E-82D4-4FC5-B8F1-B2A604FBE799}"/>
            </a:ext>
          </a:extLst>
        </xdr:cNvPr>
        <xdr:cNvSpPr/>
      </xdr:nvSpPr>
      <xdr:spPr>
        <a:xfrm>
          <a:off x="21272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103581</xdr:rowOff>
    </xdr:from>
    <xdr:to>
      <xdr:col>107</xdr:col>
      <xdr:colOff>101600</xdr:colOff>
      <xdr:row>107</xdr:row>
      <xdr:rowOff>33731</xdr:rowOff>
    </xdr:to>
    <xdr:sp macro="" textlink="">
      <xdr:nvSpPr>
        <xdr:cNvPr id="518" name="楕円 517">
          <a:extLst>
            <a:ext uri="{FF2B5EF4-FFF2-40B4-BE49-F238E27FC236}">
              <a16:creationId xmlns:a16="http://schemas.microsoft.com/office/drawing/2014/main" id="{8CD3482E-A657-4ABF-B040-EA5835A01F0F}"/>
            </a:ext>
          </a:extLst>
        </xdr:cNvPr>
        <xdr:cNvSpPr/>
      </xdr:nvSpPr>
      <xdr:spPr>
        <a:xfrm>
          <a:off x="20383500" y="182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149352</xdr:rowOff>
    </xdr:from>
    <xdr:to>
      <xdr:col>111</xdr:col>
      <xdr:colOff>177800</xdr:colOff>
      <xdr:row>106</xdr:row>
      <xdr:rowOff>154381</xdr:rowOff>
    </xdr:to>
    <xdr:cxnSp macro="">
      <xdr:nvCxnSpPr>
        <xdr:cNvPr id="519" name="直線コネクタ 518">
          <a:extLst>
            <a:ext uri="{FF2B5EF4-FFF2-40B4-BE49-F238E27FC236}">
              <a16:creationId xmlns:a16="http://schemas.microsoft.com/office/drawing/2014/main" id="{EC327076-68E7-4678-AEB6-4773C1A8367F}"/>
            </a:ext>
          </a:extLst>
        </xdr:cNvPr>
        <xdr:cNvCxnSpPr/>
      </xdr:nvCxnSpPr>
      <xdr:spPr>
        <a:xfrm flipV="1">
          <a:off x="20434300" y="1832305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106781</xdr:rowOff>
    </xdr:from>
    <xdr:to>
      <xdr:col>102</xdr:col>
      <xdr:colOff>165100</xdr:colOff>
      <xdr:row>107</xdr:row>
      <xdr:rowOff>36931</xdr:rowOff>
    </xdr:to>
    <xdr:sp macro="" textlink="">
      <xdr:nvSpPr>
        <xdr:cNvPr id="520" name="楕円 519">
          <a:extLst>
            <a:ext uri="{FF2B5EF4-FFF2-40B4-BE49-F238E27FC236}">
              <a16:creationId xmlns:a16="http://schemas.microsoft.com/office/drawing/2014/main" id="{4F0C91DE-7D4B-4203-8664-8E3233466238}"/>
            </a:ext>
          </a:extLst>
        </xdr:cNvPr>
        <xdr:cNvSpPr/>
      </xdr:nvSpPr>
      <xdr:spPr>
        <a:xfrm>
          <a:off x="19494500" y="182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154381</xdr:rowOff>
    </xdr:from>
    <xdr:to>
      <xdr:col>107</xdr:col>
      <xdr:colOff>50800</xdr:colOff>
      <xdr:row>106</xdr:row>
      <xdr:rowOff>157581</xdr:rowOff>
    </xdr:to>
    <xdr:cxnSp macro="">
      <xdr:nvCxnSpPr>
        <xdr:cNvPr id="521" name="直線コネクタ 520">
          <a:extLst>
            <a:ext uri="{FF2B5EF4-FFF2-40B4-BE49-F238E27FC236}">
              <a16:creationId xmlns:a16="http://schemas.microsoft.com/office/drawing/2014/main" id="{61B88E00-B57B-4474-A532-BCFD581A83AC}"/>
            </a:ext>
          </a:extLst>
        </xdr:cNvPr>
        <xdr:cNvCxnSpPr/>
      </xdr:nvCxnSpPr>
      <xdr:spPr>
        <a:xfrm flipV="1">
          <a:off x="19545300" y="18328081"/>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107696</xdr:rowOff>
    </xdr:from>
    <xdr:to>
      <xdr:col>98</xdr:col>
      <xdr:colOff>38100</xdr:colOff>
      <xdr:row>107</xdr:row>
      <xdr:rowOff>37846</xdr:rowOff>
    </xdr:to>
    <xdr:sp macro="" textlink="">
      <xdr:nvSpPr>
        <xdr:cNvPr id="522" name="楕円 521">
          <a:extLst>
            <a:ext uri="{FF2B5EF4-FFF2-40B4-BE49-F238E27FC236}">
              <a16:creationId xmlns:a16="http://schemas.microsoft.com/office/drawing/2014/main" id="{7E8B9489-4DBE-4E0E-AAF5-6F631087C4CD}"/>
            </a:ext>
          </a:extLst>
        </xdr:cNvPr>
        <xdr:cNvSpPr/>
      </xdr:nvSpPr>
      <xdr:spPr>
        <a:xfrm>
          <a:off x="18605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157581</xdr:rowOff>
    </xdr:from>
    <xdr:to>
      <xdr:col>102</xdr:col>
      <xdr:colOff>114300</xdr:colOff>
      <xdr:row>106</xdr:row>
      <xdr:rowOff>158496</xdr:rowOff>
    </xdr:to>
    <xdr:cxnSp macro="">
      <xdr:nvCxnSpPr>
        <xdr:cNvPr id="523" name="直線コネクタ 522">
          <a:extLst>
            <a:ext uri="{FF2B5EF4-FFF2-40B4-BE49-F238E27FC236}">
              <a16:creationId xmlns:a16="http://schemas.microsoft.com/office/drawing/2014/main" id="{1105B629-876C-4B95-BDDA-032EC1AB862A}"/>
            </a:ext>
          </a:extLst>
        </xdr:cNvPr>
        <xdr:cNvCxnSpPr/>
      </xdr:nvCxnSpPr>
      <xdr:spPr>
        <a:xfrm flipV="1">
          <a:off x="18656300" y="1833128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524" name="n_1aveValue【庁舎】&#10;一人当たり面積">
          <a:extLst>
            <a:ext uri="{FF2B5EF4-FFF2-40B4-BE49-F238E27FC236}">
              <a16:creationId xmlns:a16="http://schemas.microsoft.com/office/drawing/2014/main" id="{7918FF02-87AC-4888-B416-C274368DDDA4}"/>
            </a:ext>
          </a:extLst>
        </xdr:cNvPr>
        <xdr:cNvSpPr txBox="1"/>
      </xdr:nvSpPr>
      <xdr:spPr>
        <a:xfrm>
          <a:off x="21075727" y="179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525" name="n_2aveValue【庁舎】&#10;一人当たり面積">
          <a:extLst>
            <a:ext uri="{FF2B5EF4-FFF2-40B4-BE49-F238E27FC236}">
              <a16:creationId xmlns:a16="http://schemas.microsoft.com/office/drawing/2014/main" id="{028D3DEB-6C19-48FC-B34F-9A067D856F5B}"/>
            </a:ext>
          </a:extLst>
        </xdr:cNvPr>
        <xdr:cNvSpPr txBox="1"/>
      </xdr:nvSpPr>
      <xdr:spPr>
        <a:xfrm>
          <a:off x="20199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526" name="n_3aveValue【庁舎】&#10;一人当たり面積">
          <a:extLst>
            <a:ext uri="{FF2B5EF4-FFF2-40B4-BE49-F238E27FC236}">
              <a16:creationId xmlns:a16="http://schemas.microsoft.com/office/drawing/2014/main" id="{4A09007E-BE25-4E57-A4D1-E403C1E40D22}"/>
            </a:ext>
          </a:extLst>
        </xdr:cNvPr>
        <xdr:cNvSpPr txBox="1"/>
      </xdr:nvSpPr>
      <xdr:spPr>
        <a:xfrm>
          <a:off x="19310427" y="180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42029</xdr:rowOff>
    </xdr:from>
    <xdr:ext cx="469744" cy="259045"/>
    <xdr:sp macro="" textlink="">
      <xdr:nvSpPr>
        <xdr:cNvPr id="527" name="n_4aveValue【庁舎】&#10;一人当たり面積">
          <a:extLst>
            <a:ext uri="{FF2B5EF4-FFF2-40B4-BE49-F238E27FC236}">
              <a16:creationId xmlns:a16="http://schemas.microsoft.com/office/drawing/2014/main" id="{2C9301A8-D176-422A-BE7F-FAAA4AA2753A}"/>
            </a:ext>
          </a:extLst>
        </xdr:cNvPr>
        <xdr:cNvSpPr txBox="1"/>
      </xdr:nvSpPr>
      <xdr:spPr>
        <a:xfrm>
          <a:off x="18421427" y="1804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19829</xdr:rowOff>
    </xdr:from>
    <xdr:ext cx="469744" cy="259045"/>
    <xdr:sp macro="" textlink="">
      <xdr:nvSpPr>
        <xdr:cNvPr id="528" name="n_1mainValue【庁舎】&#10;一人当たり面積">
          <a:extLst>
            <a:ext uri="{FF2B5EF4-FFF2-40B4-BE49-F238E27FC236}">
              <a16:creationId xmlns:a16="http://schemas.microsoft.com/office/drawing/2014/main" id="{06465F7C-0E39-4BCC-BCFA-AF67B66839B9}"/>
            </a:ext>
          </a:extLst>
        </xdr:cNvPr>
        <xdr:cNvSpPr txBox="1"/>
      </xdr:nvSpPr>
      <xdr:spPr>
        <a:xfrm>
          <a:off x="210757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24858</xdr:rowOff>
    </xdr:from>
    <xdr:ext cx="469744" cy="259045"/>
    <xdr:sp macro="" textlink="">
      <xdr:nvSpPr>
        <xdr:cNvPr id="529" name="n_2mainValue【庁舎】&#10;一人当たり面積">
          <a:extLst>
            <a:ext uri="{FF2B5EF4-FFF2-40B4-BE49-F238E27FC236}">
              <a16:creationId xmlns:a16="http://schemas.microsoft.com/office/drawing/2014/main" id="{05B5DBA3-54AF-4107-AE3F-E5EF84F0E4E2}"/>
            </a:ext>
          </a:extLst>
        </xdr:cNvPr>
        <xdr:cNvSpPr txBox="1"/>
      </xdr:nvSpPr>
      <xdr:spPr>
        <a:xfrm>
          <a:off x="20199427" y="1837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28058</xdr:rowOff>
    </xdr:from>
    <xdr:ext cx="469744" cy="259045"/>
    <xdr:sp macro="" textlink="">
      <xdr:nvSpPr>
        <xdr:cNvPr id="530" name="n_3mainValue【庁舎】&#10;一人当たり面積">
          <a:extLst>
            <a:ext uri="{FF2B5EF4-FFF2-40B4-BE49-F238E27FC236}">
              <a16:creationId xmlns:a16="http://schemas.microsoft.com/office/drawing/2014/main" id="{481C3B74-5187-4D61-9A31-0057780F0E51}"/>
            </a:ext>
          </a:extLst>
        </xdr:cNvPr>
        <xdr:cNvSpPr txBox="1"/>
      </xdr:nvSpPr>
      <xdr:spPr>
        <a:xfrm>
          <a:off x="19310427" y="1837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28973</xdr:rowOff>
    </xdr:from>
    <xdr:ext cx="469744" cy="259045"/>
    <xdr:sp macro="" textlink="">
      <xdr:nvSpPr>
        <xdr:cNvPr id="531" name="n_4mainValue【庁舎】&#10;一人当たり面積">
          <a:extLst>
            <a:ext uri="{FF2B5EF4-FFF2-40B4-BE49-F238E27FC236}">
              <a16:creationId xmlns:a16="http://schemas.microsoft.com/office/drawing/2014/main" id="{63B4245E-2F75-48ED-851D-5375C5ACBE18}"/>
            </a:ext>
          </a:extLst>
        </xdr:cNvPr>
        <xdr:cNvSpPr txBox="1"/>
      </xdr:nvSpPr>
      <xdr:spPr>
        <a:xfrm>
          <a:off x="18421427" y="183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2" name="正方形/長方形 531">
          <a:extLst>
            <a:ext uri="{FF2B5EF4-FFF2-40B4-BE49-F238E27FC236}">
              <a16:creationId xmlns:a16="http://schemas.microsoft.com/office/drawing/2014/main" id="{0EE54471-13C2-4EE2-84FB-68BFA141433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3" name="正方形/長方形 532">
          <a:extLst>
            <a:ext uri="{FF2B5EF4-FFF2-40B4-BE49-F238E27FC236}">
              <a16:creationId xmlns:a16="http://schemas.microsoft.com/office/drawing/2014/main" id="{712D5738-504F-4F79-85F5-7EAAA8CD825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4" name="テキスト ボックス 533">
          <a:extLst>
            <a:ext uri="{FF2B5EF4-FFF2-40B4-BE49-F238E27FC236}">
              <a16:creationId xmlns:a16="http://schemas.microsoft.com/office/drawing/2014/main" id="{1D2506EB-AE1C-4321-898C-26D5A29C261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施設類型別ストック情報分析表①に記載のとおり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02" t="s">
        <v>80</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181"/>
      <c r="DK1" s="181"/>
      <c r="DL1" s="181"/>
      <c r="DM1" s="181"/>
      <c r="DN1" s="181"/>
      <c r="DO1" s="181"/>
    </row>
    <row r="2" spans="1:119" ht="24.75" thickBot="1" x14ac:dyDescent="0.2">
      <c r="B2" s="182" t="s">
        <v>81</v>
      </c>
      <c r="C2" s="182"/>
      <c r="D2" s="183"/>
    </row>
    <row r="3" spans="1:119" ht="18.75" customHeight="1" thickBot="1" x14ac:dyDescent="0.2">
      <c r="A3" s="181"/>
      <c r="B3" s="603" t="s">
        <v>82</v>
      </c>
      <c r="C3" s="604"/>
      <c r="D3" s="604"/>
      <c r="E3" s="605"/>
      <c r="F3" s="605"/>
      <c r="G3" s="605"/>
      <c r="H3" s="605"/>
      <c r="I3" s="605"/>
      <c r="J3" s="605"/>
      <c r="K3" s="605"/>
      <c r="L3" s="605" t="s">
        <v>83</v>
      </c>
      <c r="M3" s="605"/>
      <c r="N3" s="605"/>
      <c r="O3" s="605"/>
      <c r="P3" s="605"/>
      <c r="Q3" s="605"/>
      <c r="R3" s="608"/>
      <c r="S3" s="608"/>
      <c r="T3" s="608"/>
      <c r="U3" s="608"/>
      <c r="V3" s="609"/>
      <c r="W3" s="499" t="s">
        <v>84</v>
      </c>
      <c r="X3" s="500"/>
      <c r="Y3" s="500"/>
      <c r="Z3" s="500"/>
      <c r="AA3" s="500"/>
      <c r="AB3" s="604"/>
      <c r="AC3" s="608" t="s">
        <v>85</v>
      </c>
      <c r="AD3" s="500"/>
      <c r="AE3" s="500"/>
      <c r="AF3" s="500"/>
      <c r="AG3" s="500"/>
      <c r="AH3" s="500"/>
      <c r="AI3" s="500"/>
      <c r="AJ3" s="500"/>
      <c r="AK3" s="500"/>
      <c r="AL3" s="570"/>
      <c r="AM3" s="499" t="s">
        <v>86</v>
      </c>
      <c r="AN3" s="500"/>
      <c r="AO3" s="500"/>
      <c r="AP3" s="500"/>
      <c r="AQ3" s="500"/>
      <c r="AR3" s="500"/>
      <c r="AS3" s="500"/>
      <c r="AT3" s="500"/>
      <c r="AU3" s="500"/>
      <c r="AV3" s="500"/>
      <c r="AW3" s="500"/>
      <c r="AX3" s="570"/>
      <c r="AY3" s="562" t="s">
        <v>1</v>
      </c>
      <c r="AZ3" s="563"/>
      <c r="BA3" s="563"/>
      <c r="BB3" s="563"/>
      <c r="BC3" s="563"/>
      <c r="BD3" s="563"/>
      <c r="BE3" s="563"/>
      <c r="BF3" s="563"/>
      <c r="BG3" s="563"/>
      <c r="BH3" s="563"/>
      <c r="BI3" s="563"/>
      <c r="BJ3" s="563"/>
      <c r="BK3" s="563"/>
      <c r="BL3" s="563"/>
      <c r="BM3" s="612"/>
      <c r="BN3" s="499" t="s">
        <v>87</v>
      </c>
      <c r="BO3" s="500"/>
      <c r="BP3" s="500"/>
      <c r="BQ3" s="500"/>
      <c r="BR3" s="500"/>
      <c r="BS3" s="500"/>
      <c r="BT3" s="500"/>
      <c r="BU3" s="570"/>
      <c r="BV3" s="499" t="s">
        <v>88</v>
      </c>
      <c r="BW3" s="500"/>
      <c r="BX3" s="500"/>
      <c r="BY3" s="500"/>
      <c r="BZ3" s="500"/>
      <c r="CA3" s="500"/>
      <c r="CB3" s="500"/>
      <c r="CC3" s="570"/>
      <c r="CD3" s="562" t="s">
        <v>1</v>
      </c>
      <c r="CE3" s="563"/>
      <c r="CF3" s="563"/>
      <c r="CG3" s="563"/>
      <c r="CH3" s="563"/>
      <c r="CI3" s="563"/>
      <c r="CJ3" s="563"/>
      <c r="CK3" s="563"/>
      <c r="CL3" s="563"/>
      <c r="CM3" s="563"/>
      <c r="CN3" s="563"/>
      <c r="CO3" s="563"/>
      <c r="CP3" s="563"/>
      <c r="CQ3" s="563"/>
      <c r="CR3" s="563"/>
      <c r="CS3" s="612"/>
      <c r="CT3" s="499" t="s">
        <v>89</v>
      </c>
      <c r="CU3" s="500"/>
      <c r="CV3" s="500"/>
      <c r="CW3" s="500"/>
      <c r="CX3" s="500"/>
      <c r="CY3" s="500"/>
      <c r="CZ3" s="500"/>
      <c r="DA3" s="570"/>
      <c r="DB3" s="499" t="s">
        <v>90</v>
      </c>
      <c r="DC3" s="500"/>
      <c r="DD3" s="500"/>
      <c r="DE3" s="500"/>
      <c r="DF3" s="500"/>
      <c r="DG3" s="500"/>
      <c r="DH3" s="500"/>
      <c r="DI3" s="570"/>
    </row>
    <row r="4" spans="1:119" ht="18.75" customHeight="1" x14ac:dyDescent="0.15">
      <c r="A4" s="181"/>
      <c r="B4" s="578"/>
      <c r="C4" s="579"/>
      <c r="D4" s="579"/>
      <c r="E4" s="580"/>
      <c r="F4" s="580"/>
      <c r="G4" s="580"/>
      <c r="H4" s="580"/>
      <c r="I4" s="580"/>
      <c r="J4" s="580"/>
      <c r="K4" s="580"/>
      <c r="L4" s="580"/>
      <c r="M4" s="580"/>
      <c r="N4" s="580"/>
      <c r="O4" s="580"/>
      <c r="P4" s="580"/>
      <c r="Q4" s="580"/>
      <c r="R4" s="584"/>
      <c r="S4" s="584"/>
      <c r="T4" s="584"/>
      <c r="U4" s="584"/>
      <c r="V4" s="585"/>
      <c r="W4" s="571"/>
      <c r="X4" s="382"/>
      <c r="Y4" s="382"/>
      <c r="Z4" s="382"/>
      <c r="AA4" s="382"/>
      <c r="AB4" s="579"/>
      <c r="AC4" s="584"/>
      <c r="AD4" s="382"/>
      <c r="AE4" s="382"/>
      <c r="AF4" s="382"/>
      <c r="AG4" s="382"/>
      <c r="AH4" s="382"/>
      <c r="AI4" s="382"/>
      <c r="AJ4" s="382"/>
      <c r="AK4" s="382"/>
      <c r="AL4" s="572"/>
      <c r="AM4" s="526"/>
      <c r="AN4" s="436"/>
      <c r="AO4" s="436"/>
      <c r="AP4" s="436"/>
      <c r="AQ4" s="436"/>
      <c r="AR4" s="436"/>
      <c r="AS4" s="436"/>
      <c r="AT4" s="436"/>
      <c r="AU4" s="436"/>
      <c r="AV4" s="436"/>
      <c r="AW4" s="436"/>
      <c r="AX4" s="611"/>
      <c r="AY4" s="412" t="s">
        <v>91</v>
      </c>
      <c r="AZ4" s="413"/>
      <c r="BA4" s="413"/>
      <c r="BB4" s="413"/>
      <c r="BC4" s="413"/>
      <c r="BD4" s="413"/>
      <c r="BE4" s="413"/>
      <c r="BF4" s="413"/>
      <c r="BG4" s="413"/>
      <c r="BH4" s="413"/>
      <c r="BI4" s="413"/>
      <c r="BJ4" s="413"/>
      <c r="BK4" s="413"/>
      <c r="BL4" s="413"/>
      <c r="BM4" s="414"/>
      <c r="BN4" s="415">
        <v>8493365</v>
      </c>
      <c r="BO4" s="416"/>
      <c r="BP4" s="416"/>
      <c r="BQ4" s="416"/>
      <c r="BR4" s="416"/>
      <c r="BS4" s="416"/>
      <c r="BT4" s="416"/>
      <c r="BU4" s="417"/>
      <c r="BV4" s="415">
        <v>7418046</v>
      </c>
      <c r="BW4" s="416"/>
      <c r="BX4" s="416"/>
      <c r="BY4" s="416"/>
      <c r="BZ4" s="416"/>
      <c r="CA4" s="416"/>
      <c r="CB4" s="416"/>
      <c r="CC4" s="417"/>
      <c r="CD4" s="596" t="s">
        <v>92</v>
      </c>
      <c r="CE4" s="597"/>
      <c r="CF4" s="597"/>
      <c r="CG4" s="597"/>
      <c r="CH4" s="597"/>
      <c r="CI4" s="597"/>
      <c r="CJ4" s="597"/>
      <c r="CK4" s="597"/>
      <c r="CL4" s="597"/>
      <c r="CM4" s="597"/>
      <c r="CN4" s="597"/>
      <c r="CO4" s="597"/>
      <c r="CP4" s="597"/>
      <c r="CQ4" s="597"/>
      <c r="CR4" s="597"/>
      <c r="CS4" s="598"/>
      <c r="CT4" s="599">
        <v>5.3</v>
      </c>
      <c r="CU4" s="600"/>
      <c r="CV4" s="600"/>
      <c r="CW4" s="600"/>
      <c r="CX4" s="600"/>
      <c r="CY4" s="600"/>
      <c r="CZ4" s="600"/>
      <c r="DA4" s="601"/>
      <c r="DB4" s="599">
        <v>3.6</v>
      </c>
      <c r="DC4" s="600"/>
      <c r="DD4" s="600"/>
      <c r="DE4" s="600"/>
      <c r="DF4" s="600"/>
      <c r="DG4" s="600"/>
      <c r="DH4" s="600"/>
      <c r="DI4" s="601"/>
    </row>
    <row r="5" spans="1:119" ht="18.75" customHeight="1" x14ac:dyDescent="0.15">
      <c r="A5" s="181"/>
      <c r="B5" s="606"/>
      <c r="C5" s="437"/>
      <c r="D5" s="437"/>
      <c r="E5" s="607"/>
      <c r="F5" s="607"/>
      <c r="G5" s="607"/>
      <c r="H5" s="607"/>
      <c r="I5" s="607"/>
      <c r="J5" s="607"/>
      <c r="K5" s="607"/>
      <c r="L5" s="607"/>
      <c r="M5" s="607"/>
      <c r="N5" s="607"/>
      <c r="O5" s="607"/>
      <c r="P5" s="607"/>
      <c r="Q5" s="607"/>
      <c r="R5" s="435"/>
      <c r="S5" s="435"/>
      <c r="T5" s="435"/>
      <c r="U5" s="435"/>
      <c r="V5" s="610"/>
      <c r="W5" s="526"/>
      <c r="X5" s="436"/>
      <c r="Y5" s="436"/>
      <c r="Z5" s="436"/>
      <c r="AA5" s="436"/>
      <c r="AB5" s="437"/>
      <c r="AC5" s="435"/>
      <c r="AD5" s="436"/>
      <c r="AE5" s="436"/>
      <c r="AF5" s="436"/>
      <c r="AG5" s="436"/>
      <c r="AH5" s="436"/>
      <c r="AI5" s="436"/>
      <c r="AJ5" s="436"/>
      <c r="AK5" s="436"/>
      <c r="AL5" s="611"/>
      <c r="AM5" s="489" t="s">
        <v>93</v>
      </c>
      <c r="AN5" s="394"/>
      <c r="AO5" s="394"/>
      <c r="AP5" s="394"/>
      <c r="AQ5" s="394"/>
      <c r="AR5" s="394"/>
      <c r="AS5" s="394"/>
      <c r="AT5" s="395"/>
      <c r="AU5" s="477" t="s">
        <v>94</v>
      </c>
      <c r="AV5" s="478"/>
      <c r="AW5" s="478"/>
      <c r="AX5" s="478"/>
      <c r="AY5" s="400" t="s">
        <v>95</v>
      </c>
      <c r="AZ5" s="401"/>
      <c r="BA5" s="401"/>
      <c r="BB5" s="401"/>
      <c r="BC5" s="401"/>
      <c r="BD5" s="401"/>
      <c r="BE5" s="401"/>
      <c r="BF5" s="401"/>
      <c r="BG5" s="401"/>
      <c r="BH5" s="401"/>
      <c r="BI5" s="401"/>
      <c r="BJ5" s="401"/>
      <c r="BK5" s="401"/>
      <c r="BL5" s="401"/>
      <c r="BM5" s="402"/>
      <c r="BN5" s="420">
        <v>7921315</v>
      </c>
      <c r="BO5" s="421"/>
      <c r="BP5" s="421"/>
      <c r="BQ5" s="421"/>
      <c r="BR5" s="421"/>
      <c r="BS5" s="421"/>
      <c r="BT5" s="421"/>
      <c r="BU5" s="422"/>
      <c r="BV5" s="420">
        <v>7232342</v>
      </c>
      <c r="BW5" s="421"/>
      <c r="BX5" s="421"/>
      <c r="BY5" s="421"/>
      <c r="BZ5" s="421"/>
      <c r="CA5" s="421"/>
      <c r="CB5" s="421"/>
      <c r="CC5" s="422"/>
      <c r="CD5" s="429" t="s">
        <v>96</v>
      </c>
      <c r="CE5" s="430"/>
      <c r="CF5" s="430"/>
      <c r="CG5" s="430"/>
      <c r="CH5" s="430"/>
      <c r="CI5" s="430"/>
      <c r="CJ5" s="430"/>
      <c r="CK5" s="430"/>
      <c r="CL5" s="430"/>
      <c r="CM5" s="430"/>
      <c r="CN5" s="430"/>
      <c r="CO5" s="430"/>
      <c r="CP5" s="430"/>
      <c r="CQ5" s="430"/>
      <c r="CR5" s="430"/>
      <c r="CS5" s="431"/>
      <c r="CT5" s="390">
        <v>86.4</v>
      </c>
      <c r="CU5" s="391"/>
      <c r="CV5" s="391"/>
      <c r="CW5" s="391"/>
      <c r="CX5" s="391"/>
      <c r="CY5" s="391"/>
      <c r="CZ5" s="391"/>
      <c r="DA5" s="392"/>
      <c r="DB5" s="390">
        <v>88.1</v>
      </c>
      <c r="DC5" s="391"/>
      <c r="DD5" s="391"/>
      <c r="DE5" s="391"/>
      <c r="DF5" s="391"/>
      <c r="DG5" s="391"/>
      <c r="DH5" s="391"/>
      <c r="DI5" s="392"/>
    </row>
    <row r="6" spans="1:119" ht="18.75" customHeight="1" x14ac:dyDescent="0.15">
      <c r="A6" s="181"/>
      <c r="B6" s="576" t="s">
        <v>97</v>
      </c>
      <c r="C6" s="434"/>
      <c r="D6" s="434"/>
      <c r="E6" s="577"/>
      <c r="F6" s="577"/>
      <c r="G6" s="577"/>
      <c r="H6" s="577"/>
      <c r="I6" s="577"/>
      <c r="J6" s="577"/>
      <c r="K6" s="577"/>
      <c r="L6" s="577" t="s">
        <v>98</v>
      </c>
      <c r="M6" s="577"/>
      <c r="N6" s="577"/>
      <c r="O6" s="577"/>
      <c r="P6" s="577"/>
      <c r="Q6" s="577"/>
      <c r="R6" s="458"/>
      <c r="S6" s="458"/>
      <c r="T6" s="458"/>
      <c r="U6" s="458"/>
      <c r="V6" s="583"/>
      <c r="W6" s="511" t="s">
        <v>99</v>
      </c>
      <c r="X6" s="433"/>
      <c r="Y6" s="433"/>
      <c r="Z6" s="433"/>
      <c r="AA6" s="433"/>
      <c r="AB6" s="434"/>
      <c r="AC6" s="588" t="s">
        <v>100</v>
      </c>
      <c r="AD6" s="589"/>
      <c r="AE6" s="589"/>
      <c r="AF6" s="589"/>
      <c r="AG6" s="589"/>
      <c r="AH6" s="589"/>
      <c r="AI6" s="589"/>
      <c r="AJ6" s="589"/>
      <c r="AK6" s="589"/>
      <c r="AL6" s="590"/>
      <c r="AM6" s="489" t="s">
        <v>101</v>
      </c>
      <c r="AN6" s="394"/>
      <c r="AO6" s="394"/>
      <c r="AP6" s="394"/>
      <c r="AQ6" s="394"/>
      <c r="AR6" s="394"/>
      <c r="AS6" s="394"/>
      <c r="AT6" s="395"/>
      <c r="AU6" s="477" t="s">
        <v>102</v>
      </c>
      <c r="AV6" s="478"/>
      <c r="AW6" s="478"/>
      <c r="AX6" s="478"/>
      <c r="AY6" s="400" t="s">
        <v>103</v>
      </c>
      <c r="AZ6" s="401"/>
      <c r="BA6" s="401"/>
      <c r="BB6" s="401"/>
      <c r="BC6" s="401"/>
      <c r="BD6" s="401"/>
      <c r="BE6" s="401"/>
      <c r="BF6" s="401"/>
      <c r="BG6" s="401"/>
      <c r="BH6" s="401"/>
      <c r="BI6" s="401"/>
      <c r="BJ6" s="401"/>
      <c r="BK6" s="401"/>
      <c r="BL6" s="401"/>
      <c r="BM6" s="402"/>
      <c r="BN6" s="420">
        <v>572050</v>
      </c>
      <c r="BO6" s="421"/>
      <c r="BP6" s="421"/>
      <c r="BQ6" s="421"/>
      <c r="BR6" s="421"/>
      <c r="BS6" s="421"/>
      <c r="BT6" s="421"/>
      <c r="BU6" s="422"/>
      <c r="BV6" s="420">
        <v>185704</v>
      </c>
      <c r="BW6" s="421"/>
      <c r="BX6" s="421"/>
      <c r="BY6" s="421"/>
      <c r="BZ6" s="421"/>
      <c r="CA6" s="421"/>
      <c r="CB6" s="421"/>
      <c r="CC6" s="422"/>
      <c r="CD6" s="429" t="s">
        <v>104</v>
      </c>
      <c r="CE6" s="430"/>
      <c r="CF6" s="430"/>
      <c r="CG6" s="430"/>
      <c r="CH6" s="430"/>
      <c r="CI6" s="430"/>
      <c r="CJ6" s="430"/>
      <c r="CK6" s="430"/>
      <c r="CL6" s="430"/>
      <c r="CM6" s="430"/>
      <c r="CN6" s="430"/>
      <c r="CO6" s="430"/>
      <c r="CP6" s="430"/>
      <c r="CQ6" s="430"/>
      <c r="CR6" s="430"/>
      <c r="CS6" s="431"/>
      <c r="CT6" s="573">
        <v>89.1</v>
      </c>
      <c r="CU6" s="574"/>
      <c r="CV6" s="574"/>
      <c r="CW6" s="574"/>
      <c r="CX6" s="574"/>
      <c r="CY6" s="574"/>
      <c r="CZ6" s="574"/>
      <c r="DA6" s="575"/>
      <c r="DB6" s="573">
        <v>91</v>
      </c>
      <c r="DC6" s="574"/>
      <c r="DD6" s="574"/>
      <c r="DE6" s="574"/>
      <c r="DF6" s="574"/>
      <c r="DG6" s="574"/>
      <c r="DH6" s="574"/>
      <c r="DI6" s="575"/>
    </row>
    <row r="7" spans="1:119" ht="18.75" customHeight="1" x14ac:dyDescent="0.15">
      <c r="A7" s="181"/>
      <c r="B7" s="578"/>
      <c r="C7" s="579"/>
      <c r="D7" s="579"/>
      <c r="E7" s="580"/>
      <c r="F7" s="580"/>
      <c r="G7" s="580"/>
      <c r="H7" s="580"/>
      <c r="I7" s="580"/>
      <c r="J7" s="580"/>
      <c r="K7" s="580"/>
      <c r="L7" s="580"/>
      <c r="M7" s="580"/>
      <c r="N7" s="580"/>
      <c r="O7" s="580"/>
      <c r="P7" s="580"/>
      <c r="Q7" s="580"/>
      <c r="R7" s="584"/>
      <c r="S7" s="584"/>
      <c r="T7" s="584"/>
      <c r="U7" s="584"/>
      <c r="V7" s="585"/>
      <c r="W7" s="571"/>
      <c r="X7" s="382"/>
      <c r="Y7" s="382"/>
      <c r="Z7" s="382"/>
      <c r="AA7" s="382"/>
      <c r="AB7" s="579"/>
      <c r="AC7" s="591"/>
      <c r="AD7" s="383"/>
      <c r="AE7" s="383"/>
      <c r="AF7" s="383"/>
      <c r="AG7" s="383"/>
      <c r="AH7" s="383"/>
      <c r="AI7" s="383"/>
      <c r="AJ7" s="383"/>
      <c r="AK7" s="383"/>
      <c r="AL7" s="592"/>
      <c r="AM7" s="489" t="s">
        <v>105</v>
      </c>
      <c r="AN7" s="394"/>
      <c r="AO7" s="394"/>
      <c r="AP7" s="394"/>
      <c r="AQ7" s="394"/>
      <c r="AR7" s="394"/>
      <c r="AS7" s="394"/>
      <c r="AT7" s="395"/>
      <c r="AU7" s="477" t="s">
        <v>102</v>
      </c>
      <c r="AV7" s="478"/>
      <c r="AW7" s="478"/>
      <c r="AX7" s="478"/>
      <c r="AY7" s="400" t="s">
        <v>106</v>
      </c>
      <c r="AZ7" s="401"/>
      <c r="BA7" s="401"/>
      <c r="BB7" s="401"/>
      <c r="BC7" s="401"/>
      <c r="BD7" s="401"/>
      <c r="BE7" s="401"/>
      <c r="BF7" s="401"/>
      <c r="BG7" s="401"/>
      <c r="BH7" s="401"/>
      <c r="BI7" s="401"/>
      <c r="BJ7" s="401"/>
      <c r="BK7" s="401"/>
      <c r="BL7" s="401"/>
      <c r="BM7" s="402"/>
      <c r="BN7" s="420">
        <v>339607</v>
      </c>
      <c r="BO7" s="421"/>
      <c r="BP7" s="421"/>
      <c r="BQ7" s="421"/>
      <c r="BR7" s="421"/>
      <c r="BS7" s="421"/>
      <c r="BT7" s="421"/>
      <c r="BU7" s="422"/>
      <c r="BV7" s="420">
        <v>33099</v>
      </c>
      <c r="BW7" s="421"/>
      <c r="BX7" s="421"/>
      <c r="BY7" s="421"/>
      <c r="BZ7" s="421"/>
      <c r="CA7" s="421"/>
      <c r="CB7" s="421"/>
      <c r="CC7" s="422"/>
      <c r="CD7" s="429" t="s">
        <v>107</v>
      </c>
      <c r="CE7" s="430"/>
      <c r="CF7" s="430"/>
      <c r="CG7" s="430"/>
      <c r="CH7" s="430"/>
      <c r="CI7" s="430"/>
      <c r="CJ7" s="430"/>
      <c r="CK7" s="430"/>
      <c r="CL7" s="430"/>
      <c r="CM7" s="430"/>
      <c r="CN7" s="430"/>
      <c r="CO7" s="430"/>
      <c r="CP7" s="430"/>
      <c r="CQ7" s="430"/>
      <c r="CR7" s="430"/>
      <c r="CS7" s="431"/>
      <c r="CT7" s="420">
        <v>4370792</v>
      </c>
      <c r="CU7" s="421"/>
      <c r="CV7" s="421"/>
      <c r="CW7" s="421"/>
      <c r="CX7" s="421"/>
      <c r="CY7" s="421"/>
      <c r="CZ7" s="421"/>
      <c r="DA7" s="422"/>
      <c r="DB7" s="420">
        <v>4285158</v>
      </c>
      <c r="DC7" s="421"/>
      <c r="DD7" s="421"/>
      <c r="DE7" s="421"/>
      <c r="DF7" s="421"/>
      <c r="DG7" s="421"/>
      <c r="DH7" s="421"/>
      <c r="DI7" s="422"/>
    </row>
    <row r="8" spans="1:119" ht="18.75" customHeight="1" thickBot="1" x14ac:dyDescent="0.2">
      <c r="A8" s="181"/>
      <c r="B8" s="581"/>
      <c r="C8" s="512"/>
      <c r="D8" s="512"/>
      <c r="E8" s="582"/>
      <c r="F8" s="582"/>
      <c r="G8" s="582"/>
      <c r="H8" s="582"/>
      <c r="I8" s="582"/>
      <c r="J8" s="582"/>
      <c r="K8" s="582"/>
      <c r="L8" s="582"/>
      <c r="M8" s="582"/>
      <c r="N8" s="582"/>
      <c r="O8" s="582"/>
      <c r="P8" s="582"/>
      <c r="Q8" s="582"/>
      <c r="R8" s="586"/>
      <c r="S8" s="586"/>
      <c r="T8" s="586"/>
      <c r="U8" s="586"/>
      <c r="V8" s="587"/>
      <c r="W8" s="501"/>
      <c r="X8" s="502"/>
      <c r="Y8" s="502"/>
      <c r="Z8" s="502"/>
      <c r="AA8" s="502"/>
      <c r="AB8" s="512"/>
      <c r="AC8" s="593"/>
      <c r="AD8" s="594"/>
      <c r="AE8" s="594"/>
      <c r="AF8" s="594"/>
      <c r="AG8" s="594"/>
      <c r="AH8" s="594"/>
      <c r="AI8" s="594"/>
      <c r="AJ8" s="594"/>
      <c r="AK8" s="594"/>
      <c r="AL8" s="595"/>
      <c r="AM8" s="489" t="s">
        <v>108</v>
      </c>
      <c r="AN8" s="394"/>
      <c r="AO8" s="394"/>
      <c r="AP8" s="394"/>
      <c r="AQ8" s="394"/>
      <c r="AR8" s="394"/>
      <c r="AS8" s="394"/>
      <c r="AT8" s="395"/>
      <c r="AU8" s="477" t="s">
        <v>102</v>
      </c>
      <c r="AV8" s="478"/>
      <c r="AW8" s="478"/>
      <c r="AX8" s="478"/>
      <c r="AY8" s="400" t="s">
        <v>109</v>
      </c>
      <c r="AZ8" s="401"/>
      <c r="BA8" s="401"/>
      <c r="BB8" s="401"/>
      <c r="BC8" s="401"/>
      <c r="BD8" s="401"/>
      <c r="BE8" s="401"/>
      <c r="BF8" s="401"/>
      <c r="BG8" s="401"/>
      <c r="BH8" s="401"/>
      <c r="BI8" s="401"/>
      <c r="BJ8" s="401"/>
      <c r="BK8" s="401"/>
      <c r="BL8" s="401"/>
      <c r="BM8" s="402"/>
      <c r="BN8" s="420">
        <v>232443</v>
      </c>
      <c r="BO8" s="421"/>
      <c r="BP8" s="421"/>
      <c r="BQ8" s="421"/>
      <c r="BR8" s="421"/>
      <c r="BS8" s="421"/>
      <c r="BT8" s="421"/>
      <c r="BU8" s="422"/>
      <c r="BV8" s="420">
        <v>152605</v>
      </c>
      <c r="BW8" s="421"/>
      <c r="BX8" s="421"/>
      <c r="BY8" s="421"/>
      <c r="BZ8" s="421"/>
      <c r="CA8" s="421"/>
      <c r="CB8" s="421"/>
      <c r="CC8" s="422"/>
      <c r="CD8" s="429" t="s">
        <v>110</v>
      </c>
      <c r="CE8" s="430"/>
      <c r="CF8" s="430"/>
      <c r="CG8" s="430"/>
      <c r="CH8" s="430"/>
      <c r="CI8" s="430"/>
      <c r="CJ8" s="430"/>
      <c r="CK8" s="430"/>
      <c r="CL8" s="430"/>
      <c r="CM8" s="430"/>
      <c r="CN8" s="430"/>
      <c r="CO8" s="430"/>
      <c r="CP8" s="430"/>
      <c r="CQ8" s="430"/>
      <c r="CR8" s="430"/>
      <c r="CS8" s="431"/>
      <c r="CT8" s="533">
        <v>0.3</v>
      </c>
      <c r="CU8" s="534"/>
      <c r="CV8" s="534"/>
      <c r="CW8" s="534"/>
      <c r="CX8" s="534"/>
      <c r="CY8" s="534"/>
      <c r="CZ8" s="534"/>
      <c r="DA8" s="535"/>
      <c r="DB8" s="533">
        <v>0.3</v>
      </c>
      <c r="DC8" s="534"/>
      <c r="DD8" s="534"/>
      <c r="DE8" s="534"/>
      <c r="DF8" s="534"/>
      <c r="DG8" s="534"/>
      <c r="DH8" s="534"/>
      <c r="DI8" s="535"/>
    </row>
    <row r="9" spans="1:119" ht="18.75" customHeight="1" thickBot="1" x14ac:dyDescent="0.2">
      <c r="A9" s="181"/>
      <c r="B9" s="562" t="s">
        <v>111</v>
      </c>
      <c r="C9" s="563"/>
      <c r="D9" s="563"/>
      <c r="E9" s="563"/>
      <c r="F9" s="563"/>
      <c r="G9" s="563"/>
      <c r="H9" s="563"/>
      <c r="I9" s="563"/>
      <c r="J9" s="563"/>
      <c r="K9" s="483"/>
      <c r="L9" s="564" t="s">
        <v>112</v>
      </c>
      <c r="M9" s="565"/>
      <c r="N9" s="565"/>
      <c r="O9" s="565"/>
      <c r="P9" s="565"/>
      <c r="Q9" s="566"/>
      <c r="R9" s="567">
        <v>5848</v>
      </c>
      <c r="S9" s="568"/>
      <c r="T9" s="568"/>
      <c r="U9" s="568"/>
      <c r="V9" s="569"/>
      <c r="W9" s="499" t="s">
        <v>113</v>
      </c>
      <c r="X9" s="500"/>
      <c r="Y9" s="500"/>
      <c r="Z9" s="500"/>
      <c r="AA9" s="500"/>
      <c r="AB9" s="500"/>
      <c r="AC9" s="500"/>
      <c r="AD9" s="500"/>
      <c r="AE9" s="500"/>
      <c r="AF9" s="500"/>
      <c r="AG9" s="500"/>
      <c r="AH9" s="500"/>
      <c r="AI9" s="500"/>
      <c r="AJ9" s="500"/>
      <c r="AK9" s="500"/>
      <c r="AL9" s="570"/>
      <c r="AM9" s="489" t="s">
        <v>114</v>
      </c>
      <c r="AN9" s="394"/>
      <c r="AO9" s="394"/>
      <c r="AP9" s="394"/>
      <c r="AQ9" s="394"/>
      <c r="AR9" s="394"/>
      <c r="AS9" s="394"/>
      <c r="AT9" s="395"/>
      <c r="AU9" s="477" t="s">
        <v>102</v>
      </c>
      <c r="AV9" s="478"/>
      <c r="AW9" s="478"/>
      <c r="AX9" s="478"/>
      <c r="AY9" s="400" t="s">
        <v>115</v>
      </c>
      <c r="AZ9" s="401"/>
      <c r="BA9" s="401"/>
      <c r="BB9" s="401"/>
      <c r="BC9" s="401"/>
      <c r="BD9" s="401"/>
      <c r="BE9" s="401"/>
      <c r="BF9" s="401"/>
      <c r="BG9" s="401"/>
      <c r="BH9" s="401"/>
      <c r="BI9" s="401"/>
      <c r="BJ9" s="401"/>
      <c r="BK9" s="401"/>
      <c r="BL9" s="401"/>
      <c r="BM9" s="402"/>
      <c r="BN9" s="420">
        <v>79838</v>
      </c>
      <c r="BO9" s="421"/>
      <c r="BP9" s="421"/>
      <c r="BQ9" s="421"/>
      <c r="BR9" s="421"/>
      <c r="BS9" s="421"/>
      <c r="BT9" s="421"/>
      <c r="BU9" s="422"/>
      <c r="BV9" s="420">
        <v>-39101</v>
      </c>
      <c r="BW9" s="421"/>
      <c r="BX9" s="421"/>
      <c r="BY9" s="421"/>
      <c r="BZ9" s="421"/>
      <c r="CA9" s="421"/>
      <c r="CB9" s="421"/>
      <c r="CC9" s="422"/>
      <c r="CD9" s="429" t="s">
        <v>116</v>
      </c>
      <c r="CE9" s="430"/>
      <c r="CF9" s="430"/>
      <c r="CG9" s="430"/>
      <c r="CH9" s="430"/>
      <c r="CI9" s="430"/>
      <c r="CJ9" s="430"/>
      <c r="CK9" s="430"/>
      <c r="CL9" s="430"/>
      <c r="CM9" s="430"/>
      <c r="CN9" s="430"/>
      <c r="CO9" s="430"/>
      <c r="CP9" s="430"/>
      <c r="CQ9" s="430"/>
      <c r="CR9" s="430"/>
      <c r="CS9" s="431"/>
      <c r="CT9" s="390">
        <v>12.4</v>
      </c>
      <c r="CU9" s="391"/>
      <c r="CV9" s="391"/>
      <c r="CW9" s="391"/>
      <c r="CX9" s="391"/>
      <c r="CY9" s="391"/>
      <c r="CZ9" s="391"/>
      <c r="DA9" s="392"/>
      <c r="DB9" s="390">
        <v>13.8</v>
      </c>
      <c r="DC9" s="391"/>
      <c r="DD9" s="391"/>
      <c r="DE9" s="391"/>
      <c r="DF9" s="391"/>
      <c r="DG9" s="391"/>
      <c r="DH9" s="391"/>
      <c r="DI9" s="392"/>
    </row>
    <row r="10" spans="1:119" ht="18.75" customHeight="1" thickBot="1" x14ac:dyDescent="0.2">
      <c r="A10" s="181"/>
      <c r="B10" s="562"/>
      <c r="C10" s="563"/>
      <c r="D10" s="563"/>
      <c r="E10" s="563"/>
      <c r="F10" s="563"/>
      <c r="G10" s="563"/>
      <c r="H10" s="563"/>
      <c r="I10" s="563"/>
      <c r="J10" s="563"/>
      <c r="K10" s="483"/>
      <c r="L10" s="393" t="s">
        <v>117</v>
      </c>
      <c r="M10" s="394"/>
      <c r="N10" s="394"/>
      <c r="O10" s="394"/>
      <c r="P10" s="394"/>
      <c r="Q10" s="395"/>
      <c r="R10" s="396">
        <v>6132</v>
      </c>
      <c r="S10" s="397"/>
      <c r="T10" s="397"/>
      <c r="U10" s="397"/>
      <c r="V10" s="399"/>
      <c r="W10" s="571"/>
      <c r="X10" s="382"/>
      <c r="Y10" s="382"/>
      <c r="Z10" s="382"/>
      <c r="AA10" s="382"/>
      <c r="AB10" s="382"/>
      <c r="AC10" s="382"/>
      <c r="AD10" s="382"/>
      <c r="AE10" s="382"/>
      <c r="AF10" s="382"/>
      <c r="AG10" s="382"/>
      <c r="AH10" s="382"/>
      <c r="AI10" s="382"/>
      <c r="AJ10" s="382"/>
      <c r="AK10" s="382"/>
      <c r="AL10" s="572"/>
      <c r="AM10" s="489" t="s">
        <v>118</v>
      </c>
      <c r="AN10" s="394"/>
      <c r="AO10" s="394"/>
      <c r="AP10" s="394"/>
      <c r="AQ10" s="394"/>
      <c r="AR10" s="394"/>
      <c r="AS10" s="394"/>
      <c r="AT10" s="395"/>
      <c r="AU10" s="477" t="s">
        <v>119</v>
      </c>
      <c r="AV10" s="478"/>
      <c r="AW10" s="478"/>
      <c r="AX10" s="478"/>
      <c r="AY10" s="400" t="s">
        <v>120</v>
      </c>
      <c r="AZ10" s="401"/>
      <c r="BA10" s="401"/>
      <c r="BB10" s="401"/>
      <c r="BC10" s="401"/>
      <c r="BD10" s="401"/>
      <c r="BE10" s="401"/>
      <c r="BF10" s="401"/>
      <c r="BG10" s="401"/>
      <c r="BH10" s="401"/>
      <c r="BI10" s="401"/>
      <c r="BJ10" s="401"/>
      <c r="BK10" s="401"/>
      <c r="BL10" s="401"/>
      <c r="BM10" s="402"/>
      <c r="BN10" s="420">
        <v>150255</v>
      </c>
      <c r="BO10" s="421"/>
      <c r="BP10" s="421"/>
      <c r="BQ10" s="421"/>
      <c r="BR10" s="421"/>
      <c r="BS10" s="421"/>
      <c r="BT10" s="421"/>
      <c r="BU10" s="422"/>
      <c r="BV10" s="420">
        <v>268</v>
      </c>
      <c r="BW10" s="421"/>
      <c r="BX10" s="421"/>
      <c r="BY10" s="421"/>
      <c r="BZ10" s="421"/>
      <c r="CA10" s="421"/>
      <c r="CB10" s="421"/>
      <c r="CC10" s="422"/>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62"/>
      <c r="C11" s="563"/>
      <c r="D11" s="563"/>
      <c r="E11" s="563"/>
      <c r="F11" s="563"/>
      <c r="G11" s="563"/>
      <c r="H11" s="563"/>
      <c r="I11" s="563"/>
      <c r="J11" s="563"/>
      <c r="K11" s="483"/>
      <c r="L11" s="466" t="s">
        <v>122</v>
      </c>
      <c r="M11" s="467"/>
      <c r="N11" s="467"/>
      <c r="O11" s="467"/>
      <c r="P11" s="467"/>
      <c r="Q11" s="468"/>
      <c r="R11" s="559" t="s">
        <v>123</v>
      </c>
      <c r="S11" s="560"/>
      <c r="T11" s="560"/>
      <c r="U11" s="560"/>
      <c r="V11" s="561"/>
      <c r="W11" s="571"/>
      <c r="X11" s="382"/>
      <c r="Y11" s="382"/>
      <c r="Z11" s="382"/>
      <c r="AA11" s="382"/>
      <c r="AB11" s="382"/>
      <c r="AC11" s="382"/>
      <c r="AD11" s="382"/>
      <c r="AE11" s="382"/>
      <c r="AF11" s="382"/>
      <c r="AG11" s="382"/>
      <c r="AH11" s="382"/>
      <c r="AI11" s="382"/>
      <c r="AJ11" s="382"/>
      <c r="AK11" s="382"/>
      <c r="AL11" s="572"/>
      <c r="AM11" s="489" t="s">
        <v>124</v>
      </c>
      <c r="AN11" s="394"/>
      <c r="AO11" s="394"/>
      <c r="AP11" s="394"/>
      <c r="AQ11" s="394"/>
      <c r="AR11" s="394"/>
      <c r="AS11" s="394"/>
      <c r="AT11" s="395"/>
      <c r="AU11" s="477" t="s">
        <v>119</v>
      </c>
      <c r="AV11" s="478"/>
      <c r="AW11" s="478"/>
      <c r="AX11" s="478"/>
      <c r="AY11" s="400" t="s">
        <v>125</v>
      </c>
      <c r="AZ11" s="401"/>
      <c r="BA11" s="401"/>
      <c r="BB11" s="401"/>
      <c r="BC11" s="401"/>
      <c r="BD11" s="401"/>
      <c r="BE11" s="401"/>
      <c r="BF11" s="401"/>
      <c r="BG11" s="401"/>
      <c r="BH11" s="401"/>
      <c r="BI11" s="401"/>
      <c r="BJ11" s="401"/>
      <c r="BK11" s="401"/>
      <c r="BL11" s="401"/>
      <c r="BM11" s="402"/>
      <c r="BN11" s="420">
        <v>0</v>
      </c>
      <c r="BO11" s="421"/>
      <c r="BP11" s="421"/>
      <c r="BQ11" s="421"/>
      <c r="BR11" s="421"/>
      <c r="BS11" s="421"/>
      <c r="BT11" s="421"/>
      <c r="BU11" s="422"/>
      <c r="BV11" s="420">
        <v>0</v>
      </c>
      <c r="BW11" s="421"/>
      <c r="BX11" s="421"/>
      <c r="BY11" s="421"/>
      <c r="BZ11" s="421"/>
      <c r="CA11" s="421"/>
      <c r="CB11" s="421"/>
      <c r="CC11" s="422"/>
      <c r="CD11" s="429" t="s">
        <v>126</v>
      </c>
      <c r="CE11" s="430"/>
      <c r="CF11" s="430"/>
      <c r="CG11" s="430"/>
      <c r="CH11" s="430"/>
      <c r="CI11" s="430"/>
      <c r="CJ11" s="430"/>
      <c r="CK11" s="430"/>
      <c r="CL11" s="430"/>
      <c r="CM11" s="430"/>
      <c r="CN11" s="430"/>
      <c r="CO11" s="430"/>
      <c r="CP11" s="430"/>
      <c r="CQ11" s="430"/>
      <c r="CR11" s="430"/>
      <c r="CS11" s="431"/>
      <c r="CT11" s="533" t="s">
        <v>127</v>
      </c>
      <c r="CU11" s="534"/>
      <c r="CV11" s="534"/>
      <c r="CW11" s="534"/>
      <c r="CX11" s="534"/>
      <c r="CY11" s="534"/>
      <c r="CZ11" s="534"/>
      <c r="DA11" s="535"/>
      <c r="DB11" s="533" t="s">
        <v>128</v>
      </c>
      <c r="DC11" s="534"/>
      <c r="DD11" s="534"/>
      <c r="DE11" s="534"/>
      <c r="DF11" s="534"/>
      <c r="DG11" s="534"/>
      <c r="DH11" s="534"/>
      <c r="DI11" s="535"/>
    </row>
    <row r="12" spans="1:119" ht="18.75" customHeight="1" x14ac:dyDescent="0.15">
      <c r="A12" s="181"/>
      <c r="B12" s="536" t="s">
        <v>129</v>
      </c>
      <c r="C12" s="537"/>
      <c r="D12" s="537"/>
      <c r="E12" s="537"/>
      <c r="F12" s="537"/>
      <c r="G12" s="537"/>
      <c r="H12" s="537"/>
      <c r="I12" s="537"/>
      <c r="J12" s="537"/>
      <c r="K12" s="538"/>
      <c r="L12" s="545" t="s">
        <v>130</v>
      </c>
      <c r="M12" s="546"/>
      <c r="N12" s="546"/>
      <c r="O12" s="546"/>
      <c r="P12" s="546"/>
      <c r="Q12" s="547"/>
      <c r="R12" s="548">
        <v>6027</v>
      </c>
      <c r="S12" s="549"/>
      <c r="T12" s="549"/>
      <c r="U12" s="549"/>
      <c r="V12" s="550"/>
      <c r="W12" s="551" t="s">
        <v>1</v>
      </c>
      <c r="X12" s="478"/>
      <c r="Y12" s="478"/>
      <c r="Z12" s="478"/>
      <c r="AA12" s="478"/>
      <c r="AB12" s="552"/>
      <c r="AC12" s="553" t="s">
        <v>131</v>
      </c>
      <c r="AD12" s="554"/>
      <c r="AE12" s="554"/>
      <c r="AF12" s="554"/>
      <c r="AG12" s="555"/>
      <c r="AH12" s="553" t="s">
        <v>132</v>
      </c>
      <c r="AI12" s="554"/>
      <c r="AJ12" s="554"/>
      <c r="AK12" s="554"/>
      <c r="AL12" s="556"/>
      <c r="AM12" s="489" t="s">
        <v>133</v>
      </c>
      <c r="AN12" s="394"/>
      <c r="AO12" s="394"/>
      <c r="AP12" s="394"/>
      <c r="AQ12" s="394"/>
      <c r="AR12" s="394"/>
      <c r="AS12" s="394"/>
      <c r="AT12" s="395"/>
      <c r="AU12" s="477" t="s">
        <v>134</v>
      </c>
      <c r="AV12" s="478"/>
      <c r="AW12" s="478"/>
      <c r="AX12" s="478"/>
      <c r="AY12" s="400" t="s">
        <v>135</v>
      </c>
      <c r="AZ12" s="401"/>
      <c r="BA12" s="401"/>
      <c r="BB12" s="401"/>
      <c r="BC12" s="401"/>
      <c r="BD12" s="401"/>
      <c r="BE12" s="401"/>
      <c r="BF12" s="401"/>
      <c r="BG12" s="401"/>
      <c r="BH12" s="401"/>
      <c r="BI12" s="401"/>
      <c r="BJ12" s="401"/>
      <c r="BK12" s="401"/>
      <c r="BL12" s="401"/>
      <c r="BM12" s="402"/>
      <c r="BN12" s="420">
        <v>0</v>
      </c>
      <c r="BO12" s="421"/>
      <c r="BP12" s="421"/>
      <c r="BQ12" s="421"/>
      <c r="BR12" s="421"/>
      <c r="BS12" s="421"/>
      <c r="BT12" s="421"/>
      <c r="BU12" s="422"/>
      <c r="BV12" s="420">
        <v>0</v>
      </c>
      <c r="BW12" s="421"/>
      <c r="BX12" s="421"/>
      <c r="BY12" s="421"/>
      <c r="BZ12" s="421"/>
      <c r="CA12" s="421"/>
      <c r="CB12" s="421"/>
      <c r="CC12" s="422"/>
      <c r="CD12" s="429" t="s">
        <v>136</v>
      </c>
      <c r="CE12" s="430"/>
      <c r="CF12" s="430"/>
      <c r="CG12" s="430"/>
      <c r="CH12" s="430"/>
      <c r="CI12" s="430"/>
      <c r="CJ12" s="430"/>
      <c r="CK12" s="430"/>
      <c r="CL12" s="430"/>
      <c r="CM12" s="430"/>
      <c r="CN12" s="430"/>
      <c r="CO12" s="430"/>
      <c r="CP12" s="430"/>
      <c r="CQ12" s="430"/>
      <c r="CR12" s="430"/>
      <c r="CS12" s="431"/>
      <c r="CT12" s="533" t="s">
        <v>137</v>
      </c>
      <c r="CU12" s="534"/>
      <c r="CV12" s="534"/>
      <c r="CW12" s="534"/>
      <c r="CX12" s="534"/>
      <c r="CY12" s="534"/>
      <c r="CZ12" s="534"/>
      <c r="DA12" s="535"/>
      <c r="DB12" s="533" t="s">
        <v>137</v>
      </c>
      <c r="DC12" s="534"/>
      <c r="DD12" s="534"/>
      <c r="DE12" s="534"/>
      <c r="DF12" s="534"/>
      <c r="DG12" s="534"/>
      <c r="DH12" s="534"/>
      <c r="DI12" s="535"/>
    </row>
    <row r="13" spans="1:119" ht="18.75" customHeight="1" x14ac:dyDescent="0.15">
      <c r="A13" s="181"/>
      <c r="B13" s="539"/>
      <c r="C13" s="540"/>
      <c r="D13" s="540"/>
      <c r="E13" s="540"/>
      <c r="F13" s="540"/>
      <c r="G13" s="540"/>
      <c r="H13" s="540"/>
      <c r="I13" s="540"/>
      <c r="J13" s="540"/>
      <c r="K13" s="541"/>
      <c r="L13" s="190"/>
      <c r="M13" s="520" t="s">
        <v>138</v>
      </c>
      <c r="N13" s="521"/>
      <c r="O13" s="521"/>
      <c r="P13" s="521"/>
      <c r="Q13" s="522"/>
      <c r="R13" s="523">
        <v>5930</v>
      </c>
      <c r="S13" s="524"/>
      <c r="T13" s="524"/>
      <c r="U13" s="524"/>
      <c r="V13" s="525"/>
      <c r="W13" s="511" t="s">
        <v>139</v>
      </c>
      <c r="X13" s="433"/>
      <c r="Y13" s="433"/>
      <c r="Z13" s="433"/>
      <c r="AA13" s="433"/>
      <c r="AB13" s="434"/>
      <c r="AC13" s="396">
        <v>1430</v>
      </c>
      <c r="AD13" s="397"/>
      <c r="AE13" s="397"/>
      <c r="AF13" s="397"/>
      <c r="AG13" s="398"/>
      <c r="AH13" s="396">
        <v>1477</v>
      </c>
      <c r="AI13" s="397"/>
      <c r="AJ13" s="397"/>
      <c r="AK13" s="397"/>
      <c r="AL13" s="399"/>
      <c r="AM13" s="489" t="s">
        <v>140</v>
      </c>
      <c r="AN13" s="394"/>
      <c r="AO13" s="394"/>
      <c r="AP13" s="394"/>
      <c r="AQ13" s="394"/>
      <c r="AR13" s="394"/>
      <c r="AS13" s="394"/>
      <c r="AT13" s="395"/>
      <c r="AU13" s="477" t="s">
        <v>141</v>
      </c>
      <c r="AV13" s="478"/>
      <c r="AW13" s="478"/>
      <c r="AX13" s="478"/>
      <c r="AY13" s="400" t="s">
        <v>142</v>
      </c>
      <c r="AZ13" s="401"/>
      <c r="BA13" s="401"/>
      <c r="BB13" s="401"/>
      <c r="BC13" s="401"/>
      <c r="BD13" s="401"/>
      <c r="BE13" s="401"/>
      <c r="BF13" s="401"/>
      <c r="BG13" s="401"/>
      <c r="BH13" s="401"/>
      <c r="BI13" s="401"/>
      <c r="BJ13" s="401"/>
      <c r="BK13" s="401"/>
      <c r="BL13" s="401"/>
      <c r="BM13" s="402"/>
      <c r="BN13" s="420">
        <v>230093</v>
      </c>
      <c r="BO13" s="421"/>
      <c r="BP13" s="421"/>
      <c r="BQ13" s="421"/>
      <c r="BR13" s="421"/>
      <c r="BS13" s="421"/>
      <c r="BT13" s="421"/>
      <c r="BU13" s="422"/>
      <c r="BV13" s="420">
        <v>-38833</v>
      </c>
      <c r="BW13" s="421"/>
      <c r="BX13" s="421"/>
      <c r="BY13" s="421"/>
      <c r="BZ13" s="421"/>
      <c r="CA13" s="421"/>
      <c r="CB13" s="421"/>
      <c r="CC13" s="422"/>
      <c r="CD13" s="429" t="s">
        <v>143</v>
      </c>
      <c r="CE13" s="430"/>
      <c r="CF13" s="430"/>
      <c r="CG13" s="430"/>
      <c r="CH13" s="430"/>
      <c r="CI13" s="430"/>
      <c r="CJ13" s="430"/>
      <c r="CK13" s="430"/>
      <c r="CL13" s="430"/>
      <c r="CM13" s="430"/>
      <c r="CN13" s="430"/>
      <c r="CO13" s="430"/>
      <c r="CP13" s="430"/>
      <c r="CQ13" s="430"/>
      <c r="CR13" s="430"/>
      <c r="CS13" s="431"/>
      <c r="CT13" s="390">
        <v>6.3</v>
      </c>
      <c r="CU13" s="391"/>
      <c r="CV13" s="391"/>
      <c r="CW13" s="391"/>
      <c r="CX13" s="391"/>
      <c r="CY13" s="391"/>
      <c r="CZ13" s="391"/>
      <c r="DA13" s="392"/>
      <c r="DB13" s="390">
        <v>5.9</v>
      </c>
      <c r="DC13" s="391"/>
      <c r="DD13" s="391"/>
      <c r="DE13" s="391"/>
      <c r="DF13" s="391"/>
      <c r="DG13" s="391"/>
      <c r="DH13" s="391"/>
      <c r="DI13" s="392"/>
    </row>
    <row r="14" spans="1:119" ht="18.75" customHeight="1" thickBot="1" x14ac:dyDescent="0.2">
      <c r="A14" s="181"/>
      <c r="B14" s="539"/>
      <c r="C14" s="540"/>
      <c r="D14" s="540"/>
      <c r="E14" s="540"/>
      <c r="F14" s="540"/>
      <c r="G14" s="540"/>
      <c r="H14" s="540"/>
      <c r="I14" s="540"/>
      <c r="J14" s="540"/>
      <c r="K14" s="541"/>
      <c r="L14" s="513" t="s">
        <v>144</v>
      </c>
      <c r="M14" s="557"/>
      <c r="N14" s="557"/>
      <c r="O14" s="557"/>
      <c r="P14" s="557"/>
      <c r="Q14" s="558"/>
      <c r="R14" s="523">
        <v>6044</v>
      </c>
      <c r="S14" s="524"/>
      <c r="T14" s="524"/>
      <c r="U14" s="524"/>
      <c r="V14" s="525"/>
      <c r="W14" s="526"/>
      <c r="X14" s="436"/>
      <c r="Y14" s="436"/>
      <c r="Z14" s="436"/>
      <c r="AA14" s="436"/>
      <c r="AB14" s="437"/>
      <c r="AC14" s="516">
        <v>42.9</v>
      </c>
      <c r="AD14" s="517"/>
      <c r="AE14" s="517"/>
      <c r="AF14" s="517"/>
      <c r="AG14" s="518"/>
      <c r="AH14" s="516">
        <v>44</v>
      </c>
      <c r="AI14" s="517"/>
      <c r="AJ14" s="517"/>
      <c r="AK14" s="517"/>
      <c r="AL14" s="519"/>
      <c r="AM14" s="489"/>
      <c r="AN14" s="394"/>
      <c r="AO14" s="394"/>
      <c r="AP14" s="394"/>
      <c r="AQ14" s="394"/>
      <c r="AR14" s="394"/>
      <c r="AS14" s="394"/>
      <c r="AT14" s="395"/>
      <c r="AU14" s="477"/>
      <c r="AV14" s="478"/>
      <c r="AW14" s="478"/>
      <c r="AX14" s="478"/>
      <c r="AY14" s="400"/>
      <c r="AZ14" s="401"/>
      <c r="BA14" s="401"/>
      <c r="BB14" s="401"/>
      <c r="BC14" s="401"/>
      <c r="BD14" s="401"/>
      <c r="BE14" s="401"/>
      <c r="BF14" s="401"/>
      <c r="BG14" s="401"/>
      <c r="BH14" s="401"/>
      <c r="BI14" s="401"/>
      <c r="BJ14" s="401"/>
      <c r="BK14" s="401"/>
      <c r="BL14" s="401"/>
      <c r="BM14" s="402"/>
      <c r="BN14" s="420"/>
      <c r="BO14" s="421"/>
      <c r="BP14" s="421"/>
      <c r="BQ14" s="421"/>
      <c r="BR14" s="421"/>
      <c r="BS14" s="421"/>
      <c r="BT14" s="421"/>
      <c r="BU14" s="422"/>
      <c r="BV14" s="420"/>
      <c r="BW14" s="421"/>
      <c r="BX14" s="421"/>
      <c r="BY14" s="421"/>
      <c r="BZ14" s="421"/>
      <c r="CA14" s="421"/>
      <c r="CB14" s="421"/>
      <c r="CC14" s="422"/>
      <c r="CD14" s="426" t="s">
        <v>145</v>
      </c>
      <c r="CE14" s="427"/>
      <c r="CF14" s="427"/>
      <c r="CG14" s="427"/>
      <c r="CH14" s="427"/>
      <c r="CI14" s="427"/>
      <c r="CJ14" s="427"/>
      <c r="CK14" s="427"/>
      <c r="CL14" s="427"/>
      <c r="CM14" s="427"/>
      <c r="CN14" s="427"/>
      <c r="CO14" s="427"/>
      <c r="CP14" s="427"/>
      <c r="CQ14" s="427"/>
      <c r="CR14" s="427"/>
      <c r="CS14" s="428"/>
      <c r="CT14" s="527" t="s">
        <v>128</v>
      </c>
      <c r="CU14" s="528"/>
      <c r="CV14" s="528"/>
      <c r="CW14" s="528"/>
      <c r="CX14" s="528"/>
      <c r="CY14" s="528"/>
      <c r="CZ14" s="528"/>
      <c r="DA14" s="529"/>
      <c r="DB14" s="527" t="s">
        <v>137</v>
      </c>
      <c r="DC14" s="528"/>
      <c r="DD14" s="528"/>
      <c r="DE14" s="528"/>
      <c r="DF14" s="528"/>
      <c r="DG14" s="528"/>
      <c r="DH14" s="528"/>
      <c r="DI14" s="529"/>
    </row>
    <row r="15" spans="1:119" ht="18.75" customHeight="1" x14ac:dyDescent="0.15">
      <c r="A15" s="181"/>
      <c r="B15" s="539"/>
      <c r="C15" s="540"/>
      <c r="D15" s="540"/>
      <c r="E15" s="540"/>
      <c r="F15" s="540"/>
      <c r="G15" s="540"/>
      <c r="H15" s="540"/>
      <c r="I15" s="540"/>
      <c r="J15" s="540"/>
      <c r="K15" s="541"/>
      <c r="L15" s="190"/>
      <c r="M15" s="520" t="s">
        <v>146</v>
      </c>
      <c r="N15" s="521"/>
      <c r="O15" s="521"/>
      <c r="P15" s="521"/>
      <c r="Q15" s="522"/>
      <c r="R15" s="523">
        <v>5957</v>
      </c>
      <c r="S15" s="524"/>
      <c r="T15" s="524"/>
      <c r="U15" s="524"/>
      <c r="V15" s="525"/>
      <c r="W15" s="511" t="s">
        <v>147</v>
      </c>
      <c r="X15" s="433"/>
      <c r="Y15" s="433"/>
      <c r="Z15" s="433"/>
      <c r="AA15" s="433"/>
      <c r="AB15" s="434"/>
      <c r="AC15" s="396">
        <v>410</v>
      </c>
      <c r="AD15" s="397"/>
      <c r="AE15" s="397"/>
      <c r="AF15" s="397"/>
      <c r="AG15" s="398"/>
      <c r="AH15" s="396">
        <v>431</v>
      </c>
      <c r="AI15" s="397"/>
      <c r="AJ15" s="397"/>
      <c r="AK15" s="397"/>
      <c r="AL15" s="399"/>
      <c r="AM15" s="489"/>
      <c r="AN15" s="394"/>
      <c r="AO15" s="394"/>
      <c r="AP15" s="394"/>
      <c r="AQ15" s="394"/>
      <c r="AR15" s="394"/>
      <c r="AS15" s="394"/>
      <c r="AT15" s="395"/>
      <c r="AU15" s="477"/>
      <c r="AV15" s="478"/>
      <c r="AW15" s="478"/>
      <c r="AX15" s="478"/>
      <c r="AY15" s="412" t="s">
        <v>148</v>
      </c>
      <c r="AZ15" s="413"/>
      <c r="BA15" s="413"/>
      <c r="BB15" s="413"/>
      <c r="BC15" s="413"/>
      <c r="BD15" s="413"/>
      <c r="BE15" s="413"/>
      <c r="BF15" s="413"/>
      <c r="BG15" s="413"/>
      <c r="BH15" s="413"/>
      <c r="BI15" s="413"/>
      <c r="BJ15" s="413"/>
      <c r="BK15" s="413"/>
      <c r="BL15" s="413"/>
      <c r="BM15" s="414"/>
      <c r="BN15" s="415">
        <v>1211338</v>
      </c>
      <c r="BO15" s="416"/>
      <c r="BP15" s="416"/>
      <c r="BQ15" s="416"/>
      <c r="BR15" s="416"/>
      <c r="BS15" s="416"/>
      <c r="BT15" s="416"/>
      <c r="BU15" s="417"/>
      <c r="BV15" s="415">
        <v>1163012</v>
      </c>
      <c r="BW15" s="416"/>
      <c r="BX15" s="416"/>
      <c r="BY15" s="416"/>
      <c r="BZ15" s="416"/>
      <c r="CA15" s="416"/>
      <c r="CB15" s="416"/>
      <c r="CC15" s="417"/>
      <c r="CD15" s="530" t="s">
        <v>149</v>
      </c>
      <c r="CE15" s="531"/>
      <c r="CF15" s="531"/>
      <c r="CG15" s="531"/>
      <c r="CH15" s="531"/>
      <c r="CI15" s="531"/>
      <c r="CJ15" s="531"/>
      <c r="CK15" s="531"/>
      <c r="CL15" s="531"/>
      <c r="CM15" s="531"/>
      <c r="CN15" s="531"/>
      <c r="CO15" s="531"/>
      <c r="CP15" s="531"/>
      <c r="CQ15" s="531"/>
      <c r="CR15" s="531"/>
      <c r="CS15" s="532"/>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9"/>
      <c r="C16" s="540"/>
      <c r="D16" s="540"/>
      <c r="E16" s="540"/>
      <c r="F16" s="540"/>
      <c r="G16" s="540"/>
      <c r="H16" s="540"/>
      <c r="I16" s="540"/>
      <c r="J16" s="540"/>
      <c r="K16" s="541"/>
      <c r="L16" s="513" t="s">
        <v>150</v>
      </c>
      <c r="M16" s="514"/>
      <c r="N16" s="514"/>
      <c r="O16" s="514"/>
      <c r="P16" s="514"/>
      <c r="Q16" s="515"/>
      <c r="R16" s="508" t="s">
        <v>151</v>
      </c>
      <c r="S16" s="509"/>
      <c r="T16" s="509"/>
      <c r="U16" s="509"/>
      <c r="V16" s="510"/>
      <c r="W16" s="526"/>
      <c r="X16" s="436"/>
      <c r="Y16" s="436"/>
      <c r="Z16" s="436"/>
      <c r="AA16" s="436"/>
      <c r="AB16" s="437"/>
      <c r="AC16" s="516">
        <v>12.3</v>
      </c>
      <c r="AD16" s="517"/>
      <c r="AE16" s="517"/>
      <c r="AF16" s="517"/>
      <c r="AG16" s="518"/>
      <c r="AH16" s="516">
        <v>12.8</v>
      </c>
      <c r="AI16" s="517"/>
      <c r="AJ16" s="517"/>
      <c r="AK16" s="517"/>
      <c r="AL16" s="519"/>
      <c r="AM16" s="489"/>
      <c r="AN16" s="394"/>
      <c r="AO16" s="394"/>
      <c r="AP16" s="394"/>
      <c r="AQ16" s="394"/>
      <c r="AR16" s="394"/>
      <c r="AS16" s="394"/>
      <c r="AT16" s="395"/>
      <c r="AU16" s="477"/>
      <c r="AV16" s="478"/>
      <c r="AW16" s="478"/>
      <c r="AX16" s="478"/>
      <c r="AY16" s="400" t="s">
        <v>152</v>
      </c>
      <c r="AZ16" s="401"/>
      <c r="BA16" s="401"/>
      <c r="BB16" s="401"/>
      <c r="BC16" s="401"/>
      <c r="BD16" s="401"/>
      <c r="BE16" s="401"/>
      <c r="BF16" s="401"/>
      <c r="BG16" s="401"/>
      <c r="BH16" s="401"/>
      <c r="BI16" s="401"/>
      <c r="BJ16" s="401"/>
      <c r="BK16" s="401"/>
      <c r="BL16" s="401"/>
      <c r="BM16" s="402"/>
      <c r="BN16" s="420">
        <v>3923892</v>
      </c>
      <c r="BO16" s="421"/>
      <c r="BP16" s="421"/>
      <c r="BQ16" s="421"/>
      <c r="BR16" s="421"/>
      <c r="BS16" s="421"/>
      <c r="BT16" s="421"/>
      <c r="BU16" s="422"/>
      <c r="BV16" s="420">
        <v>3816848</v>
      </c>
      <c r="BW16" s="421"/>
      <c r="BX16" s="421"/>
      <c r="BY16" s="421"/>
      <c r="BZ16" s="421"/>
      <c r="CA16" s="421"/>
      <c r="CB16" s="421"/>
      <c r="CC16" s="422"/>
      <c r="CD16" s="194"/>
      <c r="CE16" s="418"/>
      <c r="CF16" s="418"/>
      <c r="CG16" s="418"/>
      <c r="CH16" s="418"/>
      <c r="CI16" s="418"/>
      <c r="CJ16" s="418"/>
      <c r="CK16" s="418"/>
      <c r="CL16" s="418"/>
      <c r="CM16" s="418"/>
      <c r="CN16" s="418"/>
      <c r="CO16" s="418"/>
      <c r="CP16" s="418"/>
      <c r="CQ16" s="418"/>
      <c r="CR16" s="418"/>
      <c r="CS16" s="419"/>
      <c r="CT16" s="390"/>
      <c r="CU16" s="391"/>
      <c r="CV16" s="391"/>
      <c r="CW16" s="391"/>
      <c r="CX16" s="391"/>
      <c r="CY16" s="391"/>
      <c r="CZ16" s="391"/>
      <c r="DA16" s="392"/>
      <c r="DB16" s="390"/>
      <c r="DC16" s="391"/>
      <c r="DD16" s="391"/>
      <c r="DE16" s="391"/>
      <c r="DF16" s="391"/>
      <c r="DG16" s="391"/>
      <c r="DH16" s="391"/>
      <c r="DI16" s="392"/>
    </row>
    <row r="17" spans="1:113" ht="18.75" customHeight="1" thickBot="1" x14ac:dyDescent="0.2">
      <c r="A17" s="181"/>
      <c r="B17" s="542"/>
      <c r="C17" s="543"/>
      <c r="D17" s="543"/>
      <c r="E17" s="543"/>
      <c r="F17" s="543"/>
      <c r="G17" s="543"/>
      <c r="H17" s="543"/>
      <c r="I17" s="543"/>
      <c r="J17" s="543"/>
      <c r="K17" s="544"/>
      <c r="L17" s="195"/>
      <c r="M17" s="505" t="s">
        <v>153</v>
      </c>
      <c r="N17" s="506"/>
      <c r="O17" s="506"/>
      <c r="P17" s="506"/>
      <c r="Q17" s="507"/>
      <c r="R17" s="508" t="s">
        <v>154</v>
      </c>
      <c r="S17" s="509"/>
      <c r="T17" s="509"/>
      <c r="U17" s="509"/>
      <c r="V17" s="510"/>
      <c r="W17" s="511" t="s">
        <v>155</v>
      </c>
      <c r="X17" s="433"/>
      <c r="Y17" s="433"/>
      <c r="Z17" s="433"/>
      <c r="AA17" s="433"/>
      <c r="AB17" s="434"/>
      <c r="AC17" s="396">
        <v>1493</v>
      </c>
      <c r="AD17" s="397"/>
      <c r="AE17" s="397"/>
      <c r="AF17" s="397"/>
      <c r="AG17" s="398"/>
      <c r="AH17" s="396">
        <v>1451</v>
      </c>
      <c r="AI17" s="397"/>
      <c r="AJ17" s="397"/>
      <c r="AK17" s="397"/>
      <c r="AL17" s="399"/>
      <c r="AM17" s="489"/>
      <c r="AN17" s="394"/>
      <c r="AO17" s="394"/>
      <c r="AP17" s="394"/>
      <c r="AQ17" s="394"/>
      <c r="AR17" s="394"/>
      <c r="AS17" s="394"/>
      <c r="AT17" s="395"/>
      <c r="AU17" s="477"/>
      <c r="AV17" s="478"/>
      <c r="AW17" s="478"/>
      <c r="AX17" s="478"/>
      <c r="AY17" s="400" t="s">
        <v>156</v>
      </c>
      <c r="AZ17" s="401"/>
      <c r="BA17" s="401"/>
      <c r="BB17" s="401"/>
      <c r="BC17" s="401"/>
      <c r="BD17" s="401"/>
      <c r="BE17" s="401"/>
      <c r="BF17" s="401"/>
      <c r="BG17" s="401"/>
      <c r="BH17" s="401"/>
      <c r="BI17" s="401"/>
      <c r="BJ17" s="401"/>
      <c r="BK17" s="401"/>
      <c r="BL17" s="401"/>
      <c r="BM17" s="402"/>
      <c r="BN17" s="420">
        <v>1511816</v>
      </c>
      <c r="BO17" s="421"/>
      <c r="BP17" s="421"/>
      <c r="BQ17" s="421"/>
      <c r="BR17" s="421"/>
      <c r="BS17" s="421"/>
      <c r="BT17" s="421"/>
      <c r="BU17" s="422"/>
      <c r="BV17" s="420">
        <v>1497102</v>
      </c>
      <c r="BW17" s="421"/>
      <c r="BX17" s="421"/>
      <c r="BY17" s="421"/>
      <c r="BZ17" s="421"/>
      <c r="CA17" s="421"/>
      <c r="CB17" s="421"/>
      <c r="CC17" s="422"/>
      <c r="CD17" s="194"/>
      <c r="CE17" s="418"/>
      <c r="CF17" s="418"/>
      <c r="CG17" s="418"/>
      <c r="CH17" s="418"/>
      <c r="CI17" s="418"/>
      <c r="CJ17" s="418"/>
      <c r="CK17" s="418"/>
      <c r="CL17" s="418"/>
      <c r="CM17" s="418"/>
      <c r="CN17" s="418"/>
      <c r="CO17" s="418"/>
      <c r="CP17" s="418"/>
      <c r="CQ17" s="418"/>
      <c r="CR17" s="418"/>
      <c r="CS17" s="419"/>
      <c r="CT17" s="390"/>
      <c r="CU17" s="391"/>
      <c r="CV17" s="391"/>
      <c r="CW17" s="391"/>
      <c r="CX17" s="391"/>
      <c r="CY17" s="391"/>
      <c r="CZ17" s="391"/>
      <c r="DA17" s="392"/>
      <c r="DB17" s="390"/>
      <c r="DC17" s="391"/>
      <c r="DD17" s="391"/>
      <c r="DE17" s="391"/>
      <c r="DF17" s="391"/>
      <c r="DG17" s="391"/>
      <c r="DH17" s="391"/>
      <c r="DI17" s="392"/>
    </row>
    <row r="18" spans="1:113" ht="18.75" customHeight="1" thickBot="1" x14ac:dyDescent="0.2">
      <c r="A18" s="181"/>
      <c r="B18" s="482" t="s">
        <v>157</v>
      </c>
      <c r="C18" s="483"/>
      <c r="D18" s="483"/>
      <c r="E18" s="484"/>
      <c r="F18" s="484"/>
      <c r="G18" s="484"/>
      <c r="H18" s="484"/>
      <c r="I18" s="484"/>
      <c r="J18" s="484"/>
      <c r="K18" s="484"/>
      <c r="L18" s="485">
        <v>259.19</v>
      </c>
      <c r="M18" s="485"/>
      <c r="N18" s="485"/>
      <c r="O18" s="485"/>
      <c r="P18" s="485"/>
      <c r="Q18" s="485"/>
      <c r="R18" s="486"/>
      <c r="S18" s="486"/>
      <c r="T18" s="486"/>
      <c r="U18" s="486"/>
      <c r="V18" s="487"/>
      <c r="W18" s="501"/>
      <c r="X18" s="502"/>
      <c r="Y18" s="502"/>
      <c r="Z18" s="502"/>
      <c r="AA18" s="502"/>
      <c r="AB18" s="512"/>
      <c r="AC18" s="384">
        <v>44.8</v>
      </c>
      <c r="AD18" s="385"/>
      <c r="AE18" s="385"/>
      <c r="AF18" s="385"/>
      <c r="AG18" s="488"/>
      <c r="AH18" s="384">
        <v>43.2</v>
      </c>
      <c r="AI18" s="385"/>
      <c r="AJ18" s="385"/>
      <c r="AK18" s="385"/>
      <c r="AL18" s="386"/>
      <c r="AM18" s="489"/>
      <c r="AN18" s="394"/>
      <c r="AO18" s="394"/>
      <c r="AP18" s="394"/>
      <c r="AQ18" s="394"/>
      <c r="AR18" s="394"/>
      <c r="AS18" s="394"/>
      <c r="AT18" s="395"/>
      <c r="AU18" s="477"/>
      <c r="AV18" s="478"/>
      <c r="AW18" s="478"/>
      <c r="AX18" s="478"/>
      <c r="AY18" s="400" t="s">
        <v>158</v>
      </c>
      <c r="AZ18" s="401"/>
      <c r="BA18" s="401"/>
      <c r="BB18" s="401"/>
      <c r="BC18" s="401"/>
      <c r="BD18" s="401"/>
      <c r="BE18" s="401"/>
      <c r="BF18" s="401"/>
      <c r="BG18" s="401"/>
      <c r="BH18" s="401"/>
      <c r="BI18" s="401"/>
      <c r="BJ18" s="401"/>
      <c r="BK18" s="401"/>
      <c r="BL18" s="401"/>
      <c r="BM18" s="402"/>
      <c r="BN18" s="420">
        <v>3849838</v>
      </c>
      <c r="BO18" s="421"/>
      <c r="BP18" s="421"/>
      <c r="BQ18" s="421"/>
      <c r="BR18" s="421"/>
      <c r="BS18" s="421"/>
      <c r="BT18" s="421"/>
      <c r="BU18" s="422"/>
      <c r="BV18" s="420">
        <v>3848105</v>
      </c>
      <c r="BW18" s="421"/>
      <c r="BX18" s="421"/>
      <c r="BY18" s="421"/>
      <c r="BZ18" s="421"/>
      <c r="CA18" s="421"/>
      <c r="CB18" s="421"/>
      <c r="CC18" s="422"/>
      <c r="CD18" s="194"/>
      <c r="CE18" s="418"/>
      <c r="CF18" s="418"/>
      <c r="CG18" s="418"/>
      <c r="CH18" s="418"/>
      <c r="CI18" s="418"/>
      <c r="CJ18" s="418"/>
      <c r="CK18" s="418"/>
      <c r="CL18" s="418"/>
      <c r="CM18" s="418"/>
      <c r="CN18" s="418"/>
      <c r="CO18" s="418"/>
      <c r="CP18" s="418"/>
      <c r="CQ18" s="418"/>
      <c r="CR18" s="418"/>
      <c r="CS18" s="419"/>
      <c r="CT18" s="390"/>
      <c r="CU18" s="391"/>
      <c r="CV18" s="391"/>
      <c r="CW18" s="391"/>
      <c r="CX18" s="391"/>
      <c r="CY18" s="391"/>
      <c r="CZ18" s="391"/>
      <c r="DA18" s="392"/>
      <c r="DB18" s="390"/>
      <c r="DC18" s="391"/>
      <c r="DD18" s="391"/>
      <c r="DE18" s="391"/>
      <c r="DF18" s="391"/>
      <c r="DG18" s="391"/>
      <c r="DH18" s="391"/>
      <c r="DI18" s="392"/>
    </row>
    <row r="19" spans="1:113" ht="18.75" customHeight="1" thickBot="1" x14ac:dyDescent="0.2">
      <c r="A19" s="181"/>
      <c r="B19" s="482" t="s">
        <v>159</v>
      </c>
      <c r="C19" s="483"/>
      <c r="D19" s="483"/>
      <c r="E19" s="484"/>
      <c r="F19" s="484"/>
      <c r="G19" s="484"/>
      <c r="H19" s="484"/>
      <c r="I19" s="484"/>
      <c r="J19" s="484"/>
      <c r="K19" s="484"/>
      <c r="L19" s="490">
        <v>23</v>
      </c>
      <c r="M19" s="490"/>
      <c r="N19" s="490"/>
      <c r="O19" s="490"/>
      <c r="P19" s="490"/>
      <c r="Q19" s="490"/>
      <c r="R19" s="491"/>
      <c r="S19" s="491"/>
      <c r="T19" s="491"/>
      <c r="U19" s="491"/>
      <c r="V19" s="492"/>
      <c r="W19" s="499"/>
      <c r="X19" s="500"/>
      <c r="Y19" s="500"/>
      <c r="Z19" s="500"/>
      <c r="AA19" s="500"/>
      <c r="AB19" s="500"/>
      <c r="AC19" s="503"/>
      <c r="AD19" s="503"/>
      <c r="AE19" s="503"/>
      <c r="AF19" s="503"/>
      <c r="AG19" s="503"/>
      <c r="AH19" s="503"/>
      <c r="AI19" s="503"/>
      <c r="AJ19" s="503"/>
      <c r="AK19" s="503"/>
      <c r="AL19" s="504"/>
      <c r="AM19" s="489"/>
      <c r="AN19" s="394"/>
      <c r="AO19" s="394"/>
      <c r="AP19" s="394"/>
      <c r="AQ19" s="394"/>
      <c r="AR19" s="394"/>
      <c r="AS19" s="394"/>
      <c r="AT19" s="395"/>
      <c r="AU19" s="477"/>
      <c r="AV19" s="478"/>
      <c r="AW19" s="478"/>
      <c r="AX19" s="478"/>
      <c r="AY19" s="400" t="s">
        <v>160</v>
      </c>
      <c r="AZ19" s="401"/>
      <c r="BA19" s="401"/>
      <c r="BB19" s="401"/>
      <c r="BC19" s="401"/>
      <c r="BD19" s="401"/>
      <c r="BE19" s="401"/>
      <c r="BF19" s="401"/>
      <c r="BG19" s="401"/>
      <c r="BH19" s="401"/>
      <c r="BI19" s="401"/>
      <c r="BJ19" s="401"/>
      <c r="BK19" s="401"/>
      <c r="BL19" s="401"/>
      <c r="BM19" s="402"/>
      <c r="BN19" s="420">
        <v>5369962</v>
      </c>
      <c r="BO19" s="421"/>
      <c r="BP19" s="421"/>
      <c r="BQ19" s="421"/>
      <c r="BR19" s="421"/>
      <c r="BS19" s="421"/>
      <c r="BT19" s="421"/>
      <c r="BU19" s="422"/>
      <c r="BV19" s="420">
        <v>5200370</v>
      </c>
      <c r="BW19" s="421"/>
      <c r="BX19" s="421"/>
      <c r="BY19" s="421"/>
      <c r="BZ19" s="421"/>
      <c r="CA19" s="421"/>
      <c r="CB19" s="421"/>
      <c r="CC19" s="422"/>
      <c r="CD19" s="194"/>
      <c r="CE19" s="418"/>
      <c r="CF19" s="418"/>
      <c r="CG19" s="418"/>
      <c r="CH19" s="418"/>
      <c r="CI19" s="418"/>
      <c r="CJ19" s="418"/>
      <c r="CK19" s="418"/>
      <c r="CL19" s="418"/>
      <c r="CM19" s="418"/>
      <c r="CN19" s="418"/>
      <c r="CO19" s="418"/>
      <c r="CP19" s="418"/>
      <c r="CQ19" s="418"/>
      <c r="CR19" s="418"/>
      <c r="CS19" s="419"/>
      <c r="CT19" s="390"/>
      <c r="CU19" s="391"/>
      <c r="CV19" s="391"/>
      <c r="CW19" s="391"/>
      <c r="CX19" s="391"/>
      <c r="CY19" s="391"/>
      <c r="CZ19" s="391"/>
      <c r="DA19" s="392"/>
      <c r="DB19" s="390"/>
      <c r="DC19" s="391"/>
      <c r="DD19" s="391"/>
      <c r="DE19" s="391"/>
      <c r="DF19" s="391"/>
      <c r="DG19" s="391"/>
      <c r="DH19" s="391"/>
      <c r="DI19" s="392"/>
    </row>
    <row r="20" spans="1:113" ht="18.75" customHeight="1" thickBot="1" x14ac:dyDescent="0.2">
      <c r="A20" s="181"/>
      <c r="B20" s="482" t="s">
        <v>161</v>
      </c>
      <c r="C20" s="483"/>
      <c r="D20" s="483"/>
      <c r="E20" s="484"/>
      <c r="F20" s="484"/>
      <c r="G20" s="484"/>
      <c r="H20" s="484"/>
      <c r="I20" s="484"/>
      <c r="J20" s="484"/>
      <c r="K20" s="484"/>
      <c r="L20" s="490">
        <v>2524</v>
      </c>
      <c r="M20" s="490"/>
      <c r="N20" s="490"/>
      <c r="O20" s="490"/>
      <c r="P20" s="490"/>
      <c r="Q20" s="490"/>
      <c r="R20" s="491"/>
      <c r="S20" s="491"/>
      <c r="T20" s="491"/>
      <c r="U20" s="491"/>
      <c r="V20" s="492"/>
      <c r="W20" s="501"/>
      <c r="X20" s="502"/>
      <c r="Y20" s="502"/>
      <c r="Z20" s="502"/>
      <c r="AA20" s="502"/>
      <c r="AB20" s="502"/>
      <c r="AC20" s="493"/>
      <c r="AD20" s="493"/>
      <c r="AE20" s="493"/>
      <c r="AF20" s="493"/>
      <c r="AG20" s="493"/>
      <c r="AH20" s="493"/>
      <c r="AI20" s="493"/>
      <c r="AJ20" s="493"/>
      <c r="AK20" s="493"/>
      <c r="AL20" s="494"/>
      <c r="AM20" s="495"/>
      <c r="AN20" s="467"/>
      <c r="AO20" s="467"/>
      <c r="AP20" s="467"/>
      <c r="AQ20" s="467"/>
      <c r="AR20" s="467"/>
      <c r="AS20" s="467"/>
      <c r="AT20" s="468"/>
      <c r="AU20" s="496"/>
      <c r="AV20" s="497"/>
      <c r="AW20" s="497"/>
      <c r="AX20" s="498"/>
      <c r="AY20" s="400"/>
      <c r="AZ20" s="401"/>
      <c r="BA20" s="401"/>
      <c r="BB20" s="401"/>
      <c r="BC20" s="401"/>
      <c r="BD20" s="401"/>
      <c r="BE20" s="401"/>
      <c r="BF20" s="401"/>
      <c r="BG20" s="401"/>
      <c r="BH20" s="401"/>
      <c r="BI20" s="401"/>
      <c r="BJ20" s="401"/>
      <c r="BK20" s="401"/>
      <c r="BL20" s="401"/>
      <c r="BM20" s="402"/>
      <c r="BN20" s="420"/>
      <c r="BO20" s="421"/>
      <c r="BP20" s="421"/>
      <c r="BQ20" s="421"/>
      <c r="BR20" s="421"/>
      <c r="BS20" s="421"/>
      <c r="BT20" s="421"/>
      <c r="BU20" s="422"/>
      <c r="BV20" s="420"/>
      <c r="BW20" s="421"/>
      <c r="BX20" s="421"/>
      <c r="BY20" s="421"/>
      <c r="BZ20" s="421"/>
      <c r="CA20" s="421"/>
      <c r="CB20" s="421"/>
      <c r="CC20" s="422"/>
      <c r="CD20" s="194"/>
      <c r="CE20" s="418"/>
      <c r="CF20" s="418"/>
      <c r="CG20" s="418"/>
      <c r="CH20" s="418"/>
      <c r="CI20" s="418"/>
      <c r="CJ20" s="418"/>
      <c r="CK20" s="418"/>
      <c r="CL20" s="418"/>
      <c r="CM20" s="418"/>
      <c r="CN20" s="418"/>
      <c r="CO20" s="418"/>
      <c r="CP20" s="418"/>
      <c r="CQ20" s="418"/>
      <c r="CR20" s="418"/>
      <c r="CS20" s="419"/>
      <c r="CT20" s="390"/>
      <c r="CU20" s="391"/>
      <c r="CV20" s="391"/>
      <c r="CW20" s="391"/>
      <c r="CX20" s="391"/>
      <c r="CY20" s="391"/>
      <c r="CZ20" s="391"/>
      <c r="DA20" s="392"/>
      <c r="DB20" s="390"/>
      <c r="DC20" s="391"/>
      <c r="DD20" s="391"/>
      <c r="DE20" s="391"/>
      <c r="DF20" s="391"/>
      <c r="DG20" s="391"/>
      <c r="DH20" s="391"/>
      <c r="DI20" s="392"/>
    </row>
    <row r="21" spans="1:113" ht="18.75" customHeight="1" x14ac:dyDescent="0.15">
      <c r="A21" s="181"/>
      <c r="B21" s="479" t="s">
        <v>162</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0"/>
      <c r="AZ21" s="401"/>
      <c r="BA21" s="401"/>
      <c r="BB21" s="401"/>
      <c r="BC21" s="401"/>
      <c r="BD21" s="401"/>
      <c r="BE21" s="401"/>
      <c r="BF21" s="401"/>
      <c r="BG21" s="401"/>
      <c r="BH21" s="401"/>
      <c r="BI21" s="401"/>
      <c r="BJ21" s="401"/>
      <c r="BK21" s="401"/>
      <c r="BL21" s="401"/>
      <c r="BM21" s="402"/>
      <c r="BN21" s="420"/>
      <c r="BO21" s="421"/>
      <c r="BP21" s="421"/>
      <c r="BQ21" s="421"/>
      <c r="BR21" s="421"/>
      <c r="BS21" s="421"/>
      <c r="BT21" s="421"/>
      <c r="BU21" s="422"/>
      <c r="BV21" s="420"/>
      <c r="BW21" s="421"/>
      <c r="BX21" s="421"/>
      <c r="BY21" s="421"/>
      <c r="BZ21" s="421"/>
      <c r="CA21" s="421"/>
      <c r="CB21" s="421"/>
      <c r="CC21" s="422"/>
      <c r="CD21" s="194"/>
      <c r="CE21" s="418"/>
      <c r="CF21" s="418"/>
      <c r="CG21" s="418"/>
      <c r="CH21" s="418"/>
      <c r="CI21" s="418"/>
      <c r="CJ21" s="418"/>
      <c r="CK21" s="418"/>
      <c r="CL21" s="418"/>
      <c r="CM21" s="418"/>
      <c r="CN21" s="418"/>
      <c r="CO21" s="418"/>
      <c r="CP21" s="418"/>
      <c r="CQ21" s="418"/>
      <c r="CR21" s="418"/>
      <c r="CS21" s="419"/>
      <c r="CT21" s="390"/>
      <c r="CU21" s="391"/>
      <c r="CV21" s="391"/>
      <c r="CW21" s="391"/>
      <c r="CX21" s="391"/>
      <c r="CY21" s="391"/>
      <c r="CZ21" s="391"/>
      <c r="DA21" s="392"/>
      <c r="DB21" s="390"/>
      <c r="DC21" s="391"/>
      <c r="DD21" s="391"/>
      <c r="DE21" s="391"/>
      <c r="DF21" s="391"/>
      <c r="DG21" s="391"/>
      <c r="DH21" s="391"/>
      <c r="DI21" s="392"/>
    </row>
    <row r="22" spans="1:113" ht="18.75" customHeight="1" thickBot="1" x14ac:dyDescent="0.2">
      <c r="A22" s="181"/>
      <c r="B22" s="449" t="s">
        <v>163</v>
      </c>
      <c r="C22" s="450"/>
      <c r="D22" s="451"/>
      <c r="E22" s="458" t="s">
        <v>1</v>
      </c>
      <c r="F22" s="433"/>
      <c r="G22" s="433"/>
      <c r="H22" s="433"/>
      <c r="I22" s="433"/>
      <c r="J22" s="433"/>
      <c r="K22" s="434"/>
      <c r="L22" s="458" t="s">
        <v>164</v>
      </c>
      <c r="M22" s="433"/>
      <c r="N22" s="433"/>
      <c r="O22" s="433"/>
      <c r="P22" s="434"/>
      <c r="Q22" s="443" t="s">
        <v>165</v>
      </c>
      <c r="R22" s="444"/>
      <c r="S22" s="444"/>
      <c r="T22" s="444"/>
      <c r="U22" s="444"/>
      <c r="V22" s="459"/>
      <c r="W22" s="461" t="s">
        <v>166</v>
      </c>
      <c r="X22" s="450"/>
      <c r="Y22" s="451"/>
      <c r="Z22" s="458" t="s">
        <v>1</v>
      </c>
      <c r="AA22" s="433"/>
      <c r="AB22" s="433"/>
      <c r="AC22" s="433"/>
      <c r="AD22" s="433"/>
      <c r="AE22" s="433"/>
      <c r="AF22" s="433"/>
      <c r="AG22" s="434"/>
      <c r="AH22" s="432" t="s">
        <v>167</v>
      </c>
      <c r="AI22" s="433"/>
      <c r="AJ22" s="433"/>
      <c r="AK22" s="433"/>
      <c r="AL22" s="434"/>
      <c r="AM22" s="432" t="s">
        <v>168</v>
      </c>
      <c r="AN22" s="438"/>
      <c r="AO22" s="438"/>
      <c r="AP22" s="438"/>
      <c r="AQ22" s="438"/>
      <c r="AR22" s="439"/>
      <c r="AS22" s="443" t="s">
        <v>165</v>
      </c>
      <c r="AT22" s="444"/>
      <c r="AU22" s="444"/>
      <c r="AV22" s="444"/>
      <c r="AW22" s="444"/>
      <c r="AX22" s="445"/>
      <c r="AY22" s="387"/>
      <c r="AZ22" s="388"/>
      <c r="BA22" s="388"/>
      <c r="BB22" s="388"/>
      <c r="BC22" s="388"/>
      <c r="BD22" s="388"/>
      <c r="BE22" s="388"/>
      <c r="BF22" s="388"/>
      <c r="BG22" s="388"/>
      <c r="BH22" s="388"/>
      <c r="BI22" s="388"/>
      <c r="BJ22" s="388"/>
      <c r="BK22" s="388"/>
      <c r="BL22" s="388"/>
      <c r="BM22" s="389"/>
      <c r="BN22" s="423"/>
      <c r="BO22" s="424"/>
      <c r="BP22" s="424"/>
      <c r="BQ22" s="424"/>
      <c r="BR22" s="424"/>
      <c r="BS22" s="424"/>
      <c r="BT22" s="424"/>
      <c r="BU22" s="425"/>
      <c r="BV22" s="423"/>
      <c r="BW22" s="424"/>
      <c r="BX22" s="424"/>
      <c r="BY22" s="424"/>
      <c r="BZ22" s="424"/>
      <c r="CA22" s="424"/>
      <c r="CB22" s="424"/>
      <c r="CC22" s="425"/>
      <c r="CD22" s="194"/>
      <c r="CE22" s="418"/>
      <c r="CF22" s="418"/>
      <c r="CG22" s="418"/>
      <c r="CH22" s="418"/>
      <c r="CI22" s="418"/>
      <c r="CJ22" s="418"/>
      <c r="CK22" s="418"/>
      <c r="CL22" s="418"/>
      <c r="CM22" s="418"/>
      <c r="CN22" s="418"/>
      <c r="CO22" s="418"/>
      <c r="CP22" s="418"/>
      <c r="CQ22" s="418"/>
      <c r="CR22" s="418"/>
      <c r="CS22" s="419"/>
      <c r="CT22" s="390"/>
      <c r="CU22" s="391"/>
      <c r="CV22" s="391"/>
      <c r="CW22" s="391"/>
      <c r="CX22" s="391"/>
      <c r="CY22" s="391"/>
      <c r="CZ22" s="391"/>
      <c r="DA22" s="392"/>
      <c r="DB22" s="390"/>
      <c r="DC22" s="391"/>
      <c r="DD22" s="391"/>
      <c r="DE22" s="391"/>
      <c r="DF22" s="391"/>
      <c r="DG22" s="391"/>
      <c r="DH22" s="391"/>
      <c r="DI22" s="392"/>
    </row>
    <row r="23" spans="1:113" ht="18.75" customHeight="1" x14ac:dyDescent="0.15">
      <c r="A23" s="181"/>
      <c r="B23" s="452"/>
      <c r="C23" s="453"/>
      <c r="D23" s="454"/>
      <c r="E23" s="435"/>
      <c r="F23" s="436"/>
      <c r="G23" s="436"/>
      <c r="H23" s="436"/>
      <c r="I23" s="436"/>
      <c r="J23" s="436"/>
      <c r="K23" s="437"/>
      <c r="L23" s="435"/>
      <c r="M23" s="436"/>
      <c r="N23" s="436"/>
      <c r="O23" s="436"/>
      <c r="P23" s="437"/>
      <c r="Q23" s="446"/>
      <c r="R23" s="447"/>
      <c r="S23" s="447"/>
      <c r="T23" s="447"/>
      <c r="U23" s="447"/>
      <c r="V23" s="460"/>
      <c r="W23" s="462"/>
      <c r="X23" s="453"/>
      <c r="Y23" s="454"/>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412" t="s">
        <v>169</v>
      </c>
      <c r="AZ23" s="413"/>
      <c r="BA23" s="413"/>
      <c r="BB23" s="413"/>
      <c r="BC23" s="413"/>
      <c r="BD23" s="413"/>
      <c r="BE23" s="413"/>
      <c r="BF23" s="413"/>
      <c r="BG23" s="413"/>
      <c r="BH23" s="413"/>
      <c r="BI23" s="413"/>
      <c r="BJ23" s="413"/>
      <c r="BK23" s="413"/>
      <c r="BL23" s="413"/>
      <c r="BM23" s="414"/>
      <c r="BN23" s="420">
        <v>6751226</v>
      </c>
      <c r="BO23" s="421"/>
      <c r="BP23" s="421"/>
      <c r="BQ23" s="421"/>
      <c r="BR23" s="421"/>
      <c r="BS23" s="421"/>
      <c r="BT23" s="421"/>
      <c r="BU23" s="422"/>
      <c r="BV23" s="420">
        <v>6860392</v>
      </c>
      <c r="BW23" s="421"/>
      <c r="BX23" s="421"/>
      <c r="BY23" s="421"/>
      <c r="BZ23" s="421"/>
      <c r="CA23" s="421"/>
      <c r="CB23" s="421"/>
      <c r="CC23" s="422"/>
      <c r="CD23" s="194"/>
      <c r="CE23" s="418"/>
      <c r="CF23" s="418"/>
      <c r="CG23" s="418"/>
      <c r="CH23" s="418"/>
      <c r="CI23" s="418"/>
      <c r="CJ23" s="418"/>
      <c r="CK23" s="418"/>
      <c r="CL23" s="418"/>
      <c r="CM23" s="418"/>
      <c r="CN23" s="418"/>
      <c r="CO23" s="418"/>
      <c r="CP23" s="418"/>
      <c r="CQ23" s="418"/>
      <c r="CR23" s="418"/>
      <c r="CS23" s="419"/>
      <c r="CT23" s="390"/>
      <c r="CU23" s="391"/>
      <c r="CV23" s="391"/>
      <c r="CW23" s="391"/>
      <c r="CX23" s="391"/>
      <c r="CY23" s="391"/>
      <c r="CZ23" s="391"/>
      <c r="DA23" s="392"/>
      <c r="DB23" s="390"/>
      <c r="DC23" s="391"/>
      <c r="DD23" s="391"/>
      <c r="DE23" s="391"/>
      <c r="DF23" s="391"/>
      <c r="DG23" s="391"/>
      <c r="DH23" s="391"/>
      <c r="DI23" s="392"/>
    </row>
    <row r="24" spans="1:113" ht="18.75" customHeight="1" thickBot="1" x14ac:dyDescent="0.2">
      <c r="A24" s="181"/>
      <c r="B24" s="452"/>
      <c r="C24" s="453"/>
      <c r="D24" s="454"/>
      <c r="E24" s="393" t="s">
        <v>170</v>
      </c>
      <c r="F24" s="394"/>
      <c r="G24" s="394"/>
      <c r="H24" s="394"/>
      <c r="I24" s="394"/>
      <c r="J24" s="394"/>
      <c r="K24" s="395"/>
      <c r="L24" s="396">
        <v>1</v>
      </c>
      <c r="M24" s="397"/>
      <c r="N24" s="397"/>
      <c r="O24" s="397"/>
      <c r="P24" s="398"/>
      <c r="Q24" s="396">
        <v>7500</v>
      </c>
      <c r="R24" s="397"/>
      <c r="S24" s="397"/>
      <c r="T24" s="397"/>
      <c r="U24" s="397"/>
      <c r="V24" s="398"/>
      <c r="W24" s="462"/>
      <c r="X24" s="453"/>
      <c r="Y24" s="454"/>
      <c r="Z24" s="393" t="s">
        <v>171</v>
      </c>
      <c r="AA24" s="394"/>
      <c r="AB24" s="394"/>
      <c r="AC24" s="394"/>
      <c r="AD24" s="394"/>
      <c r="AE24" s="394"/>
      <c r="AF24" s="394"/>
      <c r="AG24" s="395"/>
      <c r="AH24" s="396">
        <v>114</v>
      </c>
      <c r="AI24" s="397"/>
      <c r="AJ24" s="397"/>
      <c r="AK24" s="397"/>
      <c r="AL24" s="398"/>
      <c r="AM24" s="396">
        <v>344394</v>
      </c>
      <c r="AN24" s="397"/>
      <c r="AO24" s="397"/>
      <c r="AP24" s="397"/>
      <c r="AQ24" s="397"/>
      <c r="AR24" s="398"/>
      <c r="AS24" s="396">
        <v>3021</v>
      </c>
      <c r="AT24" s="397"/>
      <c r="AU24" s="397"/>
      <c r="AV24" s="397"/>
      <c r="AW24" s="397"/>
      <c r="AX24" s="399"/>
      <c r="AY24" s="387" t="s">
        <v>172</v>
      </c>
      <c r="AZ24" s="388"/>
      <c r="BA24" s="388"/>
      <c r="BB24" s="388"/>
      <c r="BC24" s="388"/>
      <c r="BD24" s="388"/>
      <c r="BE24" s="388"/>
      <c r="BF24" s="388"/>
      <c r="BG24" s="388"/>
      <c r="BH24" s="388"/>
      <c r="BI24" s="388"/>
      <c r="BJ24" s="388"/>
      <c r="BK24" s="388"/>
      <c r="BL24" s="388"/>
      <c r="BM24" s="389"/>
      <c r="BN24" s="420">
        <v>5221112</v>
      </c>
      <c r="BO24" s="421"/>
      <c r="BP24" s="421"/>
      <c r="BQ24" s="421"/>
      <c r="BR24" s="421"/>
      <c r="BS24" s="421"/>
      <c r="BT24" s="421"/>
      <c r="BU24" s="422"/>
      <c r="BV24" s="420">
        <v>5279079</v>
      </c>
      <c r="BW24" s="421"/>
      <c r="BX24" s="421"/>
      <c r="BY24" s="421"/>
      <c r="BZ24" s="421"/>
      <c r="CA24" s="421"/>
      <c r="CB24" s="421"/>
      <c r="CC24" s="422"/>
      <c r="CD24" s="194"/>
      <c r="CE24" s="418"/>
      <c r="CF24" s="418"/>
      <c r="CG24" s="418"/>
      <c r="CH24" s="418"/>
      <c r="CI24" s="418"/>
      <c r="CJ24" s="418"/>
      <c r="CK24" s="418"/>
      <c r="CL24" s="418"/>
      <c r="CM24" s="418"/>
      <c r="CN24" s="418"/>
      <c r="CO24" s="418"/>
      <c r="CP24" s="418"/>
      <c r="CQ24" s="418"/>
      <c r="CR24" s="418"/>
      <c r="CS24" s="419"/>
      <c r="CT24" s="390"/>
      <c r="CU24" s="391"/>
      <c r="CV24" s="391"/>
      <c r="CW24" s="391"/>
      <c r="CX24" s="391"/>
      <c r="CY24" s="391"/>
      <c r="CZ24" s="391"/>
      <c r="DA24" s="392"/>
      <c r="DB24" s="390"/>
      <c r="DC24" s="391"/>
      <c r="DD24" s="391"/>
      <c r="DE24" s="391"/>
      <c r="DF24" s="391"/>
      <c r="DG24" s="391"/>
      <c r="DH24" s="391"/>
      <c r="DI24" s="392"/>
    </row>
    <row r="25" spans="1:113" ht="18.75" customHeight="1" x14ac:dyDescent="0.15">
      <c r="A25" s="181"/>
      <c r="B25" s="452"/>
      <c r="C25" s="453"/>
      <c r="D25" s="454"/>
      <c r="E25" s="393" t="s">
        <v>173</v>
      </c>
      <c r="F25" s="394"/>
      <c r="G25" s="394"/>
      <c r="H25" s="394"/>
      <c r="I25" s="394"/>
      <c r="J25" s="394"/>
      <c r="K25" s="395"/>
      <c r="L25" s="396">
        <v>1</v>
      </c>
      <c r="M25" s="397"/>
      <c r="N25" s="397"/>
      <c r="O25" s="397"/>
      <c r="P25" s="398"/>
      <c r="Q25" s="396">
        <v>6200</v>
      </c>
      <c r="R25" s="397"/>
      <c r="S25" s="397"/>
      <c r="T25" s="397"/>
      <c r="U25" s="397"/>
      <c r="V25" s="398"/>
      <c r="W25" s="462"/>
      <c r="X25" s="453"/>
      <c r="Y25" s="454"/>
      <c r="Z25" s="393" t="s">
        <v>174</v>
      </c>
      <c r="AA25" s="394"/>
      <c r="AB25" s="394"/>
      <c r="AC25" s="394"/>
      <c r="AD25" s="394"/>
      <c r="AE25" s="394"/>
      <c r="AF25" s="394"/>
      <c r="AG25" s="395"/>
      <c r="AH25" s="396" t="s">
        <v>137</v>
      </c>
      <c r="AI25" s="397"/>
      <c r="AJ25" s="397"/>
      <c r="AK25" s="397"/>
      <c r="AL25" s="398"/>
      <c r="AM25" s="396" t="s">
        <v>137</v>
      </c>
      <c r="AN25" s="397"/>
      <c r="AO25" s="397"/>
      <c r="AP25" s="397"/>
      <c r="AQ25" s="397"/>
      <c r="AR25" s="398"/>
      <c r="AS25" s="396" t="s">
        <v>137</v>
      </c>
      <c r="AT25" s="397"/>
      <c r="AU25" s="397"/>
      <c r="AV25" s="397"/>
      <c r="AW25" s="397"/>
      <c r="AX25" s="399"/>
      <c r="AY25" s="412" t="s">
        <v>175</v>
      </c>
      <c r="AZ25" s="413"/>
      <c r="BA25" s="413"/>
      <c r="BB25" s="413"/>
      <c r="BC25" s="413"/>
      <c r="BD25" s="413"/>
      <c r="BE25" s="413"/>
      <c r="BF25" s="413"/>
      <c r="BG25" s="413"/>
      <c r="BH25" s="413"/>
      <c r="BI25" s="413"/>
      <c r="BJ25" s="413"/>
      <c r="BK25" s="413"/>
      <c r="BL25" s="413"/>
      <c r="BM25" s="414"/>
      <c r="BN25" s="415">
        <v>19150</v>
      </c>
      <c r="BO25" s="416"/>
      <c r="BP25" s="416"/>
      <c r="BQ25" s="416"/>
      <c r="BR25" s="416"/>
      <c r="BS25" s="416"/>
      <c r="BT25" s="416"/>
      <c r="BU25" s="417"/>
      <c r="BV25" s="415">
        <v>32565</v>
      </c>
      <c r="BW25" s="416"/>
      <c r="BX25" s="416"/>
      <c r="BY25" s="416"/>
      <c r="BZ25" s="416"/>
      <c r="CA25" s="416"/>
      <c r="CB25" s="416"/>
      <c r="CC25" s="417"/>
      <c r="CD25" s="194"/>
      <c r="CE25" s="418"/>
      <c r="CF25" s="418"/>
      <c r="CG25" s="418"/>
      <c r="CH25" s="418"/>
      <c r="CI25" s="418"/>
      <c r="CJ25" s="418"/>
      <c r="CK25" s="418"/>
      <c r="CL25" s="418"/>
      <c r="CM25" s="418"/>
      <c r="CN25" s="418"/>
      <c r="CO25" s="418"/>
      <c r="CP25" s="418"/>
      <c r="CQ25" s="418"/>
      <c r="CR25" s="418"/>
      <c r="CS25" s="419"/>
      <c r="CT25" s="390"/>
      <c r="CU25" s="391"/>
      <c r="CV25" s="391"/>
      <c r="CW25" s="391"/>
      <c r="CX25" s="391"/>
      <c r="CY25" s="391"/>
      <c r="CZ25" s="391"/>
      <c r="DA25" s="392"/>
      <c r="DB25" s="390"/>
      <c r="DC25" s="391"/>
      <c r="DD25" s="391"/>
      <c r="DE25" s="391"/>
      <c r="DF25" s="391"/>
      <c r="DG25" s="391"/>
      <c r="DH25" s="391"/>
      <c r="DI25" s="392"/>
    </row>
    <row r="26" spans="1:113" ht="18.75" customHeight="1" x14ac:dyDescent="0.15">
      <c r="A26" s="181"/>
      <c r="B26" s="452"/>
      <c r="C26" s="453"/>
      <c r="D26" s="454"/>
      <c r="E26" s="393" t="s">
        <v>176</v>
      </c>
      <c r="F26" s="394"/>
      <c r="G26" s="394"/>
      <c r="H26" s="394"/>
      <c r="I26" s="394"/>
      <c r="J26" s="394"/>
      <c r="K26" s="395"/>
      <c r="L26" s="396">
        <v>1</v>
      </c>
      <c r="M26" s="397"/>
      <c r="N26" s="397"/>
      <c r="O26" s="397"/>
      <c r="P26" s="398"/>
      <c r="Q26" s="396">
        <v>5600</v>
      </c>
      <c r="R26" s="397"/>
      <c r="S26" s="397"/>
      <c r="T26" s="397"/>
      <c r="U26" s="397"/>
      <c r="V26" s="398"/>
      <c r="W26" s="462"/>
      <c r="X26" s="453"/>
      <c r="Y26" s="454"/>
      <c r="Z26" s="393" t="s">
        <v>177</v>
      </c>
      <c r="AA26" s="475"/>
      <c r="AB26" s="475"/>
      <c r="AC26" s="475"/>
      <c r="AD26" s="475"/>
      <c r="AE26" s="475"/>
      <c r="AF26" s="475"/>
      <c r="AG26" s="476"/>
      <c r="AH26" s="396" t="s">
        <v>137</v>
      </c>
      <c r="AI26" s="397"/>
      <c r="AJ26" s="397"/>
      <c r="AK26" s="397"/>
      <c r="AL26" s="398"/>
      <c r="AM26" s="396" t="s">
        <v>137</v>
      </c>
      <c r="AN26" s="397"/>
      <c r="AO26" s="397"/>
      <c r="AP26" s="397"/>
      <c r="AQ26" s="397"/>
      <c r="AR26" s="398"/>
      <c r="AS26" s="396" t="s">
        <v>137</v>
      </c>
      <c r="AT26" s="397"/>
      <c r="AU26" s="397"/>
      <c r="AV26" s="397"/>
      <c r="AW26" s="397"/>
      <c r="AX26" s="399"/>
      <c r="AY26" s="429" t="s">
        <v>178</v>
      </c>
      <c r="AZ26" s="430"/>
      <c r="BA26" s="430"/>
      <c r="BB26" s="430"/>
      <c r="BC26" s="430"/>
      <c r="BD26" s="430"/>
      <c r="BE26" s="430"/>
      <c r="BF26" s="430"/>
      <c r="BG26" s="430"/>
      <c r="BH26" s="430"/>
      <c r="BI26" s="430"/>
      <c r="BJ26" s="430"/>
      <c r="BK26" s="430"/>
      <c r="BL26" s="430"/>
      <c r="BM26" s="431"/>
      <c r="BN26" s="420" t="s">
        <v>128</v>
      </c>
      <c r="BO26" s="421"/>
      <c r="BP26" s="421"/>
      <c r="BQ26" s="421"/>
      <c r="BR26" s="421"/>
      <c r="BS26" s="421"/>
      <c r="BT26" s="421"/>
      <c r="BU26" s="422"/>
      <c r="BV26" s="420" t="s">
        <v>137</v>
      </c>
      <c r="BW26" s="421"/>
      <c r="BX26" s="421"/>
      <c r="BY26" s="421"/>
      <c r="BZ26" s="421"/>
      <c r="CA26" s="421"/>
      <c r="CB26" s="421"/>
      <c r="CC26" s="422"/>
      <c r="CD26" s="194"/>
      <c r="CE26" s="418"/>
      <c r="CF26" s="418"/>
      <c r="CG26" s="418"/>
      <c r="CH26" s="418"/>
      <c r="CI26" s="418"/>
      <c r="CJ26" s="418"/>
      <c r="CK26" s="418"/>
      <c r="CL26" s="418"/>
      <c r="CM26" s="418"/>
      <c r="CN26" s="418"/>
      <c r="CO26" s="418"/>
      <c r="CP26" s="418"/>
      <c r="CQ26" s="418"/>
      <c r="CR26" s="418"/>
      <c r="CS26" s="419"/>
      <c r="CT26" s="390"/>
      <c r="CU26" s="391"/>
      <c r="CV26" s="391"/>
      <c r="CW26" s="391"/>
      <c r="CX26" s="391"/>
      <c r="CY26" s="391"/>
      <c r="CZ26" s="391"/>
      <c r="DA26" s="392"/>
      <c r="DB26" s="390"/>
      <c r="DC26" s="391"/>
      <c r="DD26" s="391"/>
      <c r="DE26" s="391"/>
      <c r="DF26" s="391"/>
      <c r="DG26" s="391"/>
      <c r="DH26" s="391"/>
      <c r="DI26" s="392"/>
    </row>
    <row r="27" spans="1:113" ht="18.75" customHeight="1" thickBot="1" x14ac:dyDescent="0.2">
      <c r="A27" s="181"/>
      <c r="B27" s="452"/>
      <c r="C27" s="453"/>
      <c r="D27" s="454"/>
      <c r="E27" s="393" t="s">
        <v>179</v>
      </c>
      <c r="F27" s="394"/>
      <c r="G27" s="394"/>
      <c r="H27" s="394"/>
      <c r="I27" s="394"/>
      <c r="J27" s="394"/>
      <c r="K27" s="395"/>
      <c r="L27" s="396">
        <v>1</v>
      </c>
      <c r="M27" s="397"/>
      <c r="N27" s="397"/>
      <c r="O27" s="397"/>
      <c r="P27" s="398"/>
      <c r="Q27" s="396">
        <v>3100</v>
      </c>
      <c r="R27" s="397"/>
      <c r="S27" s="397"/>
      <c r="T27" s="397"/>
      <c r="U27" s="397"/>
      <c r="V27" s="398"/>
      <c r="W27" s="462"/>
      <c r="X27" s="453"/>
      <c r="Y27" s="454"/>
      <c r="Z27" s="393" t="s">
        <v>180</v>
      </c>
      <c r="AA27" s="394"/>
      <c r="AB27" s="394"/>
      <c r="AC27" s="394"/>
      <c r="AD27" s="394"/>
      <c r="AE27" s="394"/>
      <c r="AF27" s="394"/>
      <c r="AG27" s="395"/>
      <c r="AH27" s="396">
        <v>28</v>
      </c>
      <c r="AI27" s="397"/>
      <c r="AJ27" s="397"/>
      <c r="AK27" s="397"/>
      <c r="AL27" s="398"/>
      <c r="AM27" s="396">
        <v>95200</v>
      </c>
      <c r="AN27" s="397"/>
      <c r="AO27" s="397"/>
      <c r="AP27" s="397"/>
      <c r="AQ27" s="397"/>
      <c r="AR27" s="398"/>
      <c r="AS27" s="396">
        <v>3400</v>
      </c>
      <c r="AT27" s="397"/>
      <c r="AU27" s="397"/>
      <c r="AV27" s="397"/>
      <c r="AW27" s="397"/>
      <c r="AX27" s="399"/>
      <c r="AY27" s="426" t="s">
        <v>181</v>
      </c>
      <c r="AZ27" s="427"/>
      <c r="BA27" s="427"/>
      <c r="BB27" s="427"/>
      <c r="BC27" s="427"/>
      <c r="BD27" s="427"/>
      <c r="BE27" s="427"/>
      <c r="BF27" s="427"/>
      <c r="BG27" s="427"/>
      <c r="BH27" s="427"/>
      <c r="BI27" s="427"/>
      <c r="BJ27" s="427"/>
      <c r="BK27" s="427"/>
      <c r="BL27" s="427"/>
      <c r="BM27" s="428"/>
      <c r="BN27" s="423">
        <v>223047</v>
      </c>
      <c r="BO27" s="424"/>
      <c r="BP27" s="424"/>
      <c r="BQ27" s="424"/>
      <c r="BR27" s="424"/>
      <c r="BS27" s="424"/>
      <c r="BT27" s="424"/>
      <c r="BU27" s="425"/>
      <c r="BV27" s="423">
        <v>222963</v>
      </c>
      <c r="BW27" s="424"/>
      <c r="BX27" s="424"/>
      <c r="BY27" s="424"/>
      <c r="BZ27" s="424"/>
      <c r="CA27" s="424"/>
      <c r="CB27" s="424"/>
      <c r="CC27" s="425"/>
      <c r="CD27" s="196"/>
      <c r="CE27" s="418"/>
      <c r="CF27" s="418"/>
      <c r="CG27" s="418"/>
      <c r="CH27" s="418"/>
      <c r="CI27" s="418"/>
      <c r="CJ27" s="418"/>
      <c r="CK27" s="418"/>
      <c r="CL27" s="418"/>
      <c r="CM27" s="418"/>
      <c r="CN27" s="418"/>
      <c r="CO27" s="418"/>
      <c r="CP27" s="418"/>
      <c r="CQ27" s="418"/>
      <c r="CR27" s="418"/>
      <c r="CS27" s="419"/>
      <c r="CT27" s="390"/>
      <c r="CU27" s="391"/>
      <c r="CV27" s="391"/>
      <c r="CW27" s="391"/>
      <c r="CX27" s="391"/>
      <c r="CY27" s="391"/>
      <c r="CZ27" s="391"/>
      <c r="DA27" s="392"/>
      <c r="DB27" s="390"/>
      <c r="DC27" s="391"/>
      <c r="DD27" s="391"/>
      <c r="DE27" s="391"/>
      <c r="DF27" s="391"/>
      <c r="DG27" s="391"/>
      <c r="DH27" s="391"/>
      <c r="DI27" s="392"/>
    </row>
    <row r="28" spans="1:113" ht="18.75" customHeight="1" x14ac:dyDescent="0.15">
      <c r="A28" s="181"/>
      <c r="B28" s="452"/>
      <c r="C28" s="453"/>
      <c r="D28" s="454"/>
      <c r="E28" s="393" t="s">
        <v>182</v>
      </c>
      <c r="F28" s="394"/>
      <c r="G28" s="394"/>
      <c r="H28" s="394"/>
      <c r="I28" s="394"/>
      <c r="J28" s="394"/>
      <c r="K28" s="395"/>
      <c r="L28" s="396">
        <v>1</v>
      </c>
      <c r="M28" s="397"/>
      <c r="N28" s="397"/>
      <c r="O28" s="397"/>
      <c r="P28" s="398"/>
      <c r="Q28" s="396">
        <v>2450</v>
      </c>
      <c r="R28" s="397"/>
      <c r="S28" s="397"/>
      <c r="T28" s="397"/>
      <c r="U28" s="397"/>
      <c r="V28" s="398"/>
      <c r="W28" s="462"/>
      <c r="X28" s="453"/>
      <c r="Y28" s="454"/>
      <c r="Z28" s="393" t="s">
        <v>183</v>
      </c>
      <c r="AA28" s="394"/>
      <c r="AB28" s="394"/>
      <c r="AC28" s="394"/>
      <c r="AD28" s="394"/>
      <c r="AE28" s="394"/>
      <c r="AF28" s="394"/>
      <c r="AG28" s="395"/>
      <c r="AH28" s="396" t="s">
        <v>137</v>
      </c>
      <c r="AI28" s="397"/>
      <c r="AJ28" s="397"/>
      <c r="AK28" s="397"/>
      <c r="AL28" s="398"/>
      <c r="AM28" s="396" t="s">
        <v>137</v>
      </c>
      <c r="AN28" s="397"/>
      <c r="AO28" s="397"/>
      <c r="AP28" s="397"/>
      <c r="AQ28" s="397"/>
      <c r="AR28" s="398"/>
      <c r="AS28" s="396" t="s">
        <v>127</v>
      </c>
      <c r="AT28" s="397"/>
      <c r="AU28" s="397"/>
      <c r="AV28" s="397"/>
      <c r="AW28" s="397"/>
      <c r="AX28" s="399"/>
      <c r="AY28" s="403" t="s">
        <v>184</v>
      </c>
      <c r="AZ28" s="404"/>
      <c r="BA28" s="404"/>
      <c r="BB28" s="405"/>
      <c r="BC28" s="412" t="s">
        <v>48</v>
      </c>
      <c r="BD28" s="413"/>
      <c r="BE28" s="413"/>
      <c r="BF28" s="413"/>
      <c r="BG28" s="413"/>
      <c r="BH28" s="413"/>
      <c r="BI28" s="413"/>
      <c r="BJ28" s="413"/>
      <c r="BK28" s="413"/>
      <c r="BL28" s="413"/>
      <c r="BM28" s="414"/>
      <c r="BN28" s="415">
        <v>848406</v>
      </c>
      <c r="BO28" s="416"/>
      <c r="BP28" s="416"/>
      <c r="BQ28" s="416"/>
      <c r="BR28" s="416"/>
      <c r="BS28" s="416"/>
      <c r="BT28" s="416"/>
      <c r="BU28" s="417"/>
      <c r="BV28" s="415">
        <v>698151</v>
      </c>
      <c r="BW28" s="416"/>
      <c r="BX28" s="416"/>
      <c r="BY28" s="416"/>
      <c r="BZ28" s="416"/>
      <c r="CA28" s="416"/>
      <c r="CB28" s="416"/>
      <c r="CC28" s="417"/>
      <c r="CD28" s="194"/>
      <c r="CE28" s="418"/>
      <c r="CF28" s="418"/>
      <c r="CG28" s="418"/>
      <c r="CH28" s="418"/>
      <c r="CI28" s="418"/>
      <c r="CJ28" s="418"/>
      <c r="CK28" s="418"/>
      <c r="CL28" s="418"/>
      <c r="CM28" s="418"/>
      <c r="CN28" s="418"/>
      <c r="CO28" s="418"/>
      <c r="CP28" s="418"/>
      <c r="CQ28" s="418"/>
      <c r="CR28" s="418"/>
      <c r="CS28" s="419"/>
      <c r="CT28" s="390"/>
      <c r="CU28" s="391"/>
      <c r="CV28" s="391"/>
      <c r="CW28" s="391"/>
      <c r="CX28" s="391"/>
      <c r="CY28" s="391"/>
      <c r="CZ28" s="391"/>
      <c r="DA28" s="392"/>
      <c r="DB28" s="390"/>
      <c r="DC28" s="391"/>
      <c r="DD28" s="391"/>
      <c r="DE28" s="391"/>
      <c r="DF28" s="391"/>
      <c r="DG28" s="391"/>
      <c r="DH28" s="391"/>
      <c r="DI28" s="392"/>
    </row>
    <row r="29" spans="1:113" ht="18.75" customHeight="1" x14ac:dyDescent="0.15">
      <c r="A29" s="181"/>
      <c r="B29" s="452"/>
      <c r="C29" s="453"/>
      <c r="D29" s="454"/>
      <c r="E29" s="393" t="s">
        <v>185</v>
      </c>
      <c r="F29" s="394"/>
      <c r="G29" s="394"/>
      <c r="H29" s="394"/>
      <c r="I29" s="394"/>
      <c r="J29" s="394"/>
      <c r="K29" s="395"/>
      <c r="L29" s="396">
        <v>10</v>
      </c>
      <c r="M29" s="397"/>
      <c r="N29" s="397"/>
      <c r="O29" s="397"/>
      <c r="P29" s="398"/>
      <c r="Q29" s="396">
        <v>1950</v>
      </c>
      <c r="R29" s="397"/>
      <c r="S29" s="397"/>
      <c r="T29" s="397"/>
      <c r="U29" s="397"/>
      <c r="V29" s="398"/>
      <c r="W29" s="463"/>
      <c r="X29" s="464"/>
      <c r="Y29" s="465"/>
      <c r="Z29" s="393" t="s">
        <v>186</v>
      </c>
      <c r="AA29" s="394"/>
      <c r="AB29" s="394"/>
      <c r="AC29" s="394"/>
      <c r="AD29" s="394"/>
      <c r="AE29" s="394"/>
      <c r="AF29" s="394"/>
      <c r="AG29" s="395"/>
      <c r="AH29" s="396">
        <v>142</v>
      </c>
      <c r="AI29" s="397"/>
      <c r="AJ29" s="397"/>
      <c r="AK29" s="397"/>
      <c r="AL29" s="398"/>
      <c r="AM29" s="396">
        <v>439594</v>
      </c>
      <c r="AN29" s="397"/>
      <c r="AO29" s="397"/>
      <c r="AP29" s="397"/>
      <c r="AQ29" s="397"/>
      <c r="AR29" s="398"/>
      <c r="AS29" s="396">
        <v>3096</v>
      </c>
      <c r="AT29" s="397"/>
      <c r="AU29" s="397"/>
      <c r="AV29" s="397"/>
      <c r="AW29" s="397"/>
      <c r="AX29" s="399"/>
      <c r="AY29" s="406"/>
      <c r="AZ29" s="407"/>
      <c r="BA29" s="407"/>
      <c r="BB29" s="408"/>
      <c r="BC29" s="400" t="s">
        <v>187</v>
      </c>
      <c r="BD29" s="401"/>
      <c r="BE29" s="401"/>
      <c r="BF29" s="401"/>
      <c r="BG29" s="401"/>
      <c r="BH29" s="401"/>
      <c r="BI29" s="401"/>
      <c r="BJ29" s="401"/>
      <c r="BK29" s="401"/>
      <c r="BL29" s="401"/>
      <c r="BM29" s="402"/>
      <c r="BN29" s="420">
        <v>917919</v>
      </c>
      <c r="BO29" s="421"/>
      <c r="BP29" s="421"/>
      <c r="BQ29" s="421"/>
      <c r="BR29" s="421"/>
      <c r="BS29" s="421"/>
      <c r="BT29" s="421"/>
      <c r="BU29" s="422"/>
      <c r="BV29" s="420">
        <v>962208</v>
      </c>
      <c r="BW29" s="421"/>
      <c r="BX29" s="421"/>
      <c r="BY29" s="421"/>
      <c r="BZ29" s="421"/>
      <c r="CA29" s="421"/>
      <c r="CB29" s="421"/>
      <c r="CC29" s="422"/>
      <c r="CD29" s="196"/>
      <c r="CE29" s="418"/>
      <c r="CF29" s="418"/>
      <c r="CG29" s="418"/>
      <c r="CH29" s="418"/>
      <c r="CI29" s="418"/>
      <c r="CJ29" s="418"/>
      <c r="CK29" s="418"/>
      <c r="CL29" s="418"/>
      <c r="CM29" s="418"/>
      <c r="CN29" s="418"/>
      <c r="CO29" s="418"/>
      <c r="CP29" s="418"/>
      <c r="CQ29" s="418"/>
      <c r="CR29" s="418"/>
      <c r="CS29" s="419"/>
      <c r="CT29" s="390"/>
      <c r="CU29" s="391"/>
      <c r="CV29" s="391"/>
      <c r="CW29" s="391"/>
      <c r="CX29" s="391"/>
      <c r="CY29" s="391"/>
      <c r="CZ29" s="391"/>
      <c r="DA29" s="392"/>
      <c r="DB29" s="390"/>
      <c r="DC29" s="391"/>
      <c r="DD29" s="391"/>
      <c r="DE29" s="391"/>
      <c r="DF29" s="391"/>
      <c r="DG29" s="391"/>
      <c r="DH29" s="391"/>
      <c r="DI29" s="392"/>
    </row>
    <row r="30" spans="1:113" ht="18.75" customHeight="1" thickBot="1" x14ac:dyDescent="0.2">
      <c r="A30" s="181"/>
      <c r="B30" s="455"/>
      <c r="C30" s="456"/>
      <c r="D30" s="457"/>
      <c r="E30" s="466"/>
      <c r="F30" s="467"/>
      <c r="G30" s="467"/>
      <c r="H30" s="467"/>
      <c r="I30" s="467"/>
      <c r="J30" s="467"/>
      <c r="K30" s="468"/>
      <c r="L30" s="469"/>
      <c r="M30" s="470"/>
      <c r="N30" s="470"/>
      <c r="O30" s="470"/>
      <c r="P30" s="471"/>
      <c r="Q30" s="469"/>
      <c r="R30" s="470"/>
      <c r="S30" s="470"/>
      <c r="T30" s="470"/>
      <c r="U30" s="470"/>
      <c r="V30" s="471"/>
      <c r="W30" s="472" t="s">
        <v>188</v>
      </c>
      <c r="X30" s="473"/>
      <c r="Y30" s="473"/>
      <c r="Z30" s="473"/>
      <c r="AA30" s="473"/>
      <c r="AB30" s="473"/>
      <c r="AC30" s="473"/>
      <c r="AD30" s="473"/>
      <c r="AE30" s="473"/>
      <c r="AF30" s="473"/>
      <c r="AG30" s="474"/>
      <c r="AH30" s="384">
        <v>99.3</v>
      </c>
      <c r="AI30" s="385"/>
      <c r="AJ30" s="385"/>
      <c r="AK30" s="385"/>
      <c r="AL30" s="385"/>
      <c r="AM30" s="385"/>
      <c r="AN30" s="385"/>
      <c r="AO30" s="385"/>
      <c r="AP30" s="385"/>
      <c r="AQ30" s="385"/>
      <c r="AR30" s="385"/>
      <c r="AS30" s="385"/>
      <c r="AT30" s="385"/>
      <c r="AU30" s="385"/>
      <c r="AV30" s="385"/>
      <c r="AW30" s="385"/>
      <c r="AX30" s="386"/>
      <c r="AY30" s="409"/>
      <c r="AZ30" s="410"/>
      <c r="BA30" s="410"/>
      <c r="BB30" s="411"/>
      <c r="BC30" s="387" t="s">
        <v>50</v>
      </c>
      <c r="BD30" s="388"/>
      <c r="BE30" s="388"/>
      <c r="BF30" s="388"/>
      <c r="BG30" s="388"/>
      <c r="BH30" s="388"/>
      <c r="BI30" s="388"/>
      <c r="BJ30" s="388"/>
      <c r="BK30" s="388"/>
      <c r="BL30" s="388"/>
      <c r="BM30" s="389"/>
      <c r="BN30" s="423">
        <v>3636343</v>
      </c>
      <c r="BO30" s="424"/>
      <c r="BP30" s="424"/>
      <c r="BQ30" s="424"/>
      <c r="BR30" s="424"/>
      <c r="BS30" s="424"/>
      <c r="BT30" s="424"/>
      <c r="BU30" s="425"/>
      <c r="BV30" s="423">
        <v>3413899</v>
      </c>
      <c r="BW30" s="424"/>
      <c r="BX30" s="424"/>
      <c r="BY30" s="424"/>
      <c r="BZ30" s="424"/>
      <c r="CA30" s="424"/>
      <c r="CB30" s="424"/>
      <c r="CC30" s="42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181" t="s">
        <v>189</v>
      </c>
      <c r="D32" s="181"/>
      <c r="E32" s="181"/>
      <c r="U32" s="180" t="s">
        <v>190</v>
      </c>
      <c r="AM32" s="180" t="s">
        <v>191</v>
      </c>
      <c r="BE32" s="180" t="s">
        <v>192</v>
      </c>
      <c r="BW32" s="180" t="s">
        <v>193</v>
      </c>
      <c r="CO32" s="180" t="s">
        <v>194</v>
      </c>
      <c r="DI32" s="204"/>
    </row>
    <row r="33" spans="1:113" ht="13.5" customHeight="1" x14ac:dyDescent="0.15">
      <c r="A33" s="181"/>
      <c r="B33" s="205"/>
      <c r="C33" s="383" t="s">
        <v>195</v>
      </c>
      <c r="D33" s="383"/>
      <c r="E33" s="382" t="s">
        <v>196</v>
      </c>
      <c r="F33" s="382"/>
      <c r="G33" s="382"/>
      <c r="H33" s="382"/>
      <c r="I33" s="382"/>
      <c r="J33" s="382"/>
      <c r="K33" s="382"/>
      <c r="L33" s="382"/>
      <c r="M33" s="382"/>
      <c r="N33" s="382"/>
      <c r="O33" s="382"/>
      <c r="P33" s="382"/>
      <c r="Q33" s="382"/>
      <c r="R33" s="382"/>
      <c r="S33" s="382"/>
      <c r="T33" s="206"/>
      <c r="U33" s="383" t="s">
        <v>195</v>
      </c>
      <c r="V33" s="383"/>
      <c r="W33" s="382" t="s">
        <v>196</v>
      </c>
      <c r="X33" s="382"/>
      <c r="Y33" s="382"/>
      <c r="Z33" s="382"/>
      <c r="AA33" s="382"/>
      <c r="AB33" s="382"/>
      <c r="AC33" s="382"/>
      <c r="AD33" s="382"/>
      <c r="AE33" s="382"/>
      <c r="AF33" s="382"/>
      <c r="AG33" s="382"/>
      <c r="AH33" s="382"/>
      <c r="AI33" s="382"/>
      <c r="AJ33" s="382"/>
      <c r="AK33" s="382"/>
      <c r="AL33" s="206"/>
      <c r="AM33" s="383" t="s">
        <v>195</v>
      </c>
      <c r="AN33" s="383"/>
      <c r="AO33" s="382" t="s">
        <v>196</v>
      </c>
      <c r="AP33" s="382"/>
      <c r="AQ33" s="382"/>
      <c r="AR33" s="382"/>
      <c r="AS33" s="382"/>
      <c r="AT33" s="382"/>
      <c r="AU33" s="382"/>
      <c r="AV33" s="382"/>
      <c r="AW33" s="382"/>
      <c r="AX33" s="382"/>
      <c r="AY33" s="382"/>
      <c r="AZ33" s="382"/>
      <c r="BA33" s="382"/>
      <c r="BB33" s="382"/>
      <c r="BC33" s="382"/>
      <c r="BD33" s="207"/>
      <c r="BE33" s="382" t="s">
        <v>197</v>
      </c>
      <c r="BF33" s="382"/>
      <c r="BG33" s="382" t="s">
        <v>198</v>
      </c>
      <c r="BH33" s="382"/>
      <c r="BI33" s="382"/>
      <c r="BJ33" s="382"/>
      <c r="BK33" s="382"/>
      <c r="BL33" s="382"/>
      <c r="BM33" s="382"/>
      <c r="BN33" s="382"/>
      <c r="BO33" s="382"/>
      <c r="BP33" s="382"/>
      <c r="BQ33" s="382"/>
      <c r="BR33" s="382"/>
      <c r="BS33" s="382"/>
      <c r="BT33" s="382"/>
      <c r="BU33" s="382"/>
      <c r="BV33" s="207"/>
      <c r="BW33" s="383" t="s">
        <v>197</v>
      </c>
      <c r="BX33" s="383"/>
      <c r="BY33" s="382" t="s">
        <v>199</v>
      </c>
      <c r="BZ33" s="382"/>
      <c r="CA33" s="382"/>
      <c r="CB33" s="382"/>
      <c r="CC33" s="382"/>
      <c r="CD33" s="382"/>
      <c r="CE33" s="382"/>
      <c r="CF33" s="382"/>
      <c r="CG33" s="382"/>
      <c r="CH33" s="382"/>
      <c r="CI33" s="382"/>
      <c r="CJ33" s="382"/>
      <c r="CK33" s="382"/>
      <c r="CL33" s="382"/>
      <c r="CM33" s="382"/>
      <c r="CN33" s="206"/>
      <c r="CO33" s="383" t="s">
        <v>195</v>
      </c>
      <c r="CP33" s="383"/>
      <c r="CQ33" s="382" t="s">
        <v>200</v>
      </c>
      <c r="CR33" s="382"/>
      <c r="CS33" s="382"/>
      <c r="CT33" s="382"/>
      <c r="CU33" s="382"/>
      <c r="CV33" s="382"/>
      <c r="CW33" s="382"/>
      <c r="CX33" s="382"/>
      <c r="CY33" s="382"/>
      <c r="CZ33" s="382"/>
      <c r="DA33" s="382"/>
      <c r="DB33" s="382"/>
      <c r="DC33" s="382"/>
      <c r="DD33" s="382"/>
      <c r="DE33" s="382"/>
      <c r="DF33" s="206"/>
      <c r="DG33" s="381" t="s">
        <v>201</v>
      </c>
      <c r="DH33" s="381"/>
      <c r="DI33" s="208"/>
    </row>
    <row r="34" spans="1:113" ht="32.25" customHeight="1" x14ac:dyDescent="0.15">
      <c r="A34" s="181"/>
      <c r="B34" s="205"/>
      <c r="C34" s="379">
        <f>IF(E34="","",1)</f>
        <v>1</v>
      </c>
      <c r="D34" s="379"/>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81"/>
      <c r="U34" s="379">
        <f>IF(W34="","",MAX(C34:D43)+1)</f>
        <v>2</v>
      </c>
      <c r="V34" s="379"/>
      <c r="W34" s="378" t="str">
        <f>IF('各会計、関係団体の財政状況及び健全化判断比率'!B28="","",'各会計、関係団体の財政状況及び健全化判断比率'!B28)</f>
        <v>国民健康保険事業特別会計</v>
      </c>
      <c r="X34" s="378"/>
      <c r="Y34" s="378"/>
      <c r="Z34" s="378"/>
      <c r="AA34" s="378"/>
      <c r="AB34" s="378"/>
      <c r="AC34" s="378"/>
      <c r="AD34" s="378"/>
      <c r="AE34" s="378"/>
      <c r="AF34" s="378"/>
      <c r="AG34" s="378"/>
      <c r="AH34" s="378"/>
      <c r="AI34" s="378"/>
      <c r="AJ34" s="378"/>
      <c r="AK34" s="378"/>
      <c r="AL34" s="181"/>
      <c r="AM34" s="379">
        <f>IF(AO34="","",MAX(C34:D43,U34:V43)+1)</f>
        <v>6</v>
      </c>
      <c r="AN34" s="379"/>
      <c r="AO34" s="378" t="str">
        <f>IF('各会計、関係団体の財政状況及び健全化判断比率'!B32="","",'各会計、関係団体の財政状況及び健全化判断比率'!B32)</f>
        <v>国民健康保険病院事業会計</v>
      </c>
      <c r="AP34" s="378"/>
      <c r="AQ34" s="378"/>
      <c r="AR34" s="378"/>
      <c r="AS34" s="378"/>
      <c r="AT34" s="378"/>
      <c r="AU34" s="378"/>
      <c r="AV34" s="378"/>
      <c r="AW34" s="378"/>
      <c r="AX34" s="378"/>
      <c r="AY34" s="378"/>
      <c r="AZ34" s="378"/>
      <c r="BA34" s="378"/>
      <c r="BB34" s="378"/>
      <c r="BC34" s="378"/>
      <c r="BD34" s="181"/>
      <c r="BE34" s="379">
        <f>IF(BG34="","",MAX(C34:D43,U34:V43,AM34:AN43)+1)</f>
        <v>7</v>
      </c>
      <c r="BF34" s="379"/>
      <c r="BG34" s="378" t="str">
        <f>IF('各会計、関係団体の財政状況及び健全化判断比率'!B33="","",'各会計、関係団体の財政状況及び健全化判断比率'!B33)</f>
        <v>簡易水道事業特別会計</v>
      </c>
      <c r="BH34" s="378"/>
      <c r="BI34" s="378"/>
      <c r="BJ34" s="378"/>
      <c r="BK34" s="378"/>
      <c r="BL34" s="378"/>
      <c r="BM34" s="378"/>
      <c r="BN34" s="378"/>
      <c r="BO34" s="378"/>
      <c r="BP34" s="378"/>
      <c r="BQ34" s="378"/>
      <c r="BR34" s="378"/>
      <c r="BS34" s="378"/>
      <c r="BT34" s="378"/>
      <c r="BU34" s="378"/>
      <c r="BV34" s="181"/>
      <c r="BW34" s="379">
        <f>IF(BY34="","",MAX(C34:D43,U34:V43,AM34:AN43,BE34:BF43)+1)</f>
        <v>9</v>
      </c>
      <c r="BX34" s="379"/>
      <c r="BY34" s="378" t="str">
        <f>IF('各会計、関係団体の財政状況及び健全化判断比率'!B68="","",'各会計、関係団体の財政状況及び健全化判断比率'!B68)</f>
        <v>とかち広域消防事務組合</v>
      </c>
      <c r="BZ34" s="378"/>
      <c r="CA34" s="378"/>
      <c r="CB34" s="378"/>
      <c r="CC34" s="378"/>
      <c r="CD34" s="378"/>
      <c r="CE34" s="378"/>
      <c r="CF34" s="378"/>
      <c r="CG34" s="378"/>
      <c r="CH34" s="378"/>
      <c r="CI34" s="378"/>
      <c r="CJ34" s="378"/>
      <c r="CK34" s="378"/>
      <c r="CL34" s="378"/>
      <c r="CM34" s="378"/>
      <c r="CN34" s="181"/>
      <c r="CO34" s="379">
        <f>IF(CQ34="","",MAX(C34:D43,U34:V43,AM34:AN43,BE34:BF43,BW34:BX43)+1)</f>
        <v>12</v>
      </c>
      <c r="CP34" s="379"/>
      <c r="CQ34" s="378" t="str">
        <f>IF('各会計、関係団体の財政状況及び健全化判断比率'!BS7="","",'各会計、関係団体の財政状況及び健全化判断比率'!BS7)</f>
        <v>ベリオーレ</v>
      </c>
      <c r="CR34" s="378"/>
      <c r="CS34" s="378"/>
      <c r="CT34" s="378"/>
      <c r="CU34" s="378"/>
      <c r="CV34" s="378"/>
      <c r="CW34" s="378"/>
      <c r="CX34" s="378"/>
      <c r="CY34" s="378"/>
      <c r="CZ34" s="378"/>
      <c r="DA34" s="378"/>
      <c r="DB34" s="378"/>
      <c r="DC34" s="378"/>
      <c r="DD34" s="378"/>
      <c r="DE34" s="378"/>
      <c r="DG34" s="380" t="str">
        <f>IF('各会計、関係団体の財政状況及び健全化判断比率'!BR7="","",'各会計、関係団体の財政状況及び健全化判断比率'!BR7)</f>
        <v/>
      </c>
      <c r="DH34" s="380"/>
      <c r="DI34" s="208"/>
    </row>
    <row r="35" spans="1:113" ht="32.25" customHeight="1" x14ac:dyDescent="0.15">
      <c r="A35" s="181"/>
      <c r="B35" s="205"/>
      <c r="C35" s="379" t="str">
        <f>IF(E35="","",C34+1)</f>
        <v/>
      </c>
      <c r="D35" s="379"/>
      <c r="E35" s="378" t="str">
        <f>IF('各会計、関係団体の財政状況及び健全化判断比率'!B8="","",'各会計、関係団体の財政状況及び健全化判断比率'!B8)</f>
        <v/>
      </c>
      <c r="F35" s="378"/>
      <c r="G35" s="378"/>
      <c r="H35" s="378"/>
      <c r="I35" s="378"/>
      <c r="J35" s="378"/>
      <c r="K35" s="378"/>
      <c r="L35" s="378"/>
      <c r="M35" s="378"/>
      <c r="N35" s="378"/>
      <c r="O35" s="378"/>
      <c r="P35" s="378"/>
      <c r="Q35" s="378"/>
      <c r="R35" s="378"/>
      <c r="S35" s="378"/>
      <c r="T35" s="181"/>
      <c r="U35" s="379">
        <f>IF(W35="","",U34+1)</f>
        <v>3</v>
      </c>
      <c r="V35" s="379"/>
      <c r="W35" s="378" t="str">
        <f>IF('各会計、関係団体の財政状況及び健全化判断比率'!B29="","",'各会計、関係団体の財政状況及び健全化判断比率'!B29)</f>
        <v>介護保険事業特別会計</v>
      </c>
      <c r="X35" s="378"/>
      <c r="Y35" s="378"/>
      <c r="Z35" s="378"/>
      <c r="AA35" s="378"/>
      <c r="AB35" s="378"/>
      <c r="AC35" s="378"/>
      <c r="AD35" s="378"/>
      <c r="AE35" s="378"/>
      <c r="AF35" s="378"/>
      <c r="AG35" s="378"/>
      <c r="AH35" s="378"/>
      <c r="AI35" s="378"/>
      <c r="AJ35" s="378"/>
      <c r="AK35" s="378"/>
      <c r="AL35" s="181"/>
      <c r="AM35" s="379" t="str">
        <f t="shared" ref="AM35:AM43" si="0">IF(AO35="","",AM34+1)</f>
        <v/>
      </c>
      <c r="AN35" s="379"/>
      <c r="AO35" s="378"/>
      <c r="AP35" s="378"/>
      <c r="AQ35" s="378"/>
      <c r="AR35" s="378"/>
      <c r="AS35" s="378"/>
      <c r="AT35" s="378"/>
      <c r="AU35" s="378"/>
      <c r="AV35" s="378"/>
      <c r="AW35" s="378"/>
      <c r="AX35" s="378"/>
      <c r="AY35" s="378"/>
      <c r="AZ35" s="378"/>
      <c r="BA35" s="378"/>
      <c r="BB35" s="378"/>
      <c r="BC35" s="378"/>
      <c r="BD35" s="181"/>
      <c r="BE35" s="379">
        <f t="shared" ref="BE35:BE43" si="1">IF(BG35="","",BE34+1)</f>
        <v>8</v>
      </c>
      <c r="BF35" s="379"/>
      <c r="BG35" s="378" t="str">
        <f>IF('各会計、関係団体の財政状況及び健全化判断比率'!B34="","",'各会計、関係団体の財政状況及び健全化判断比率'!B34)</f>
        <v>公共下水道事業特別会計</v>
      </c>
      <c r="BH35" s="378"/>
      <c r="BI35" s="378"/>
      <c r="BJ35" s="378"/>
      <c r="BK35" s="378"/>
      <c r="BL35" s="378"/>
      <c r="BM35" s="378"/>
      <c r="BN35" s="378"/>
      <c r="BO35" s="378"/>
      <c r="BP35" s="378"/>
      <c r="BQ35" s="378"/>
      <c r="BR35" s="378"/>
      <c r="BS35" s="378"/>
      <c r="BT35" s="378"/>
      <c r="BU35" s="378"/>
      <c r="BV35" s="181"/>
      <c r="BW35" s="379">
        <f t="shared" ref="BW35:BW43" si="2">IF(BY35="","",BW34+1)</f>
        <v>10</v>
      </c>
      <c r="BX35" s="379"/>
      <c r="BY35" s="378" t="str">
        <f>IF('各会計、関係団体の財政状況及び健全化判断比率'!B69="","",'各会計、関係団体の財政状況及び健全化判断比率'!B69)</f>
        <v>十勝圏複合事務組合</v>
      </c>
      <c r="BZ35" s="378"/>
      <c r="CA35" s="378"/>
      <c r="CB35" s="378"/>
      <c r="CC35" s="378"/>
      <c r="CD35" s="378"/>
      <c r="CE35" s="378"/>
      <c r="CF35" s="378"/>
      <c r="CG35" s="378"/>
      <c r="CH35" s="378"/>
      <c r="CI35" s="378"/>
      <c r="CJ35" s="378"/>
      <c r="CK35" s="378"/>
      <c r="CL35" s="378"/>
      <c r="CM35" s="378"/>
      <c r="CN35" s="181"/>
      <c r="CO35" s="379">
        <f t="shared" ref="CO35:CO43" si="3">IF(CQ35="","",CO34+1)</f>
        <v>13</v>
      </c>
      <c r="CP35" s="379"/>
      <c r="CQ35" s="378" t="str">
        <f>IF('各会計、関係団体の財政状況及び健全化判断比率'!BS8="","",'各会計、関係団体の財政状況及び健全化判断比率'!BS8)</f>
        <v>CheerS</v>
      </c>
      <c r="CR35" s="378"/>
      <c r="CS35" s="378"/>
      <c r="CT35" s="378"/>
      <c r="CU35" s="378"/>
      <c r="CV35" s="378"/>
      <c r="CW35" s="378"/>
      <c r="CX35" s="378"/>
      <c r="CY35" s="378"/>
      <c r="CZ35" s="378"/>
      <c r="DA35" s="378"/>
      <c r="DB35" s="378"/>
      <c r="DC35" s="378"/>
      <c r="DD35" s="378"/>
      <c r="DE35" s="378"/>
      <c r="DG35" s="380" t="str">
        <f>IF('各会計、関係団体の財政状況及び健全化判断比率'!BR8="","",'各会計、関係団体の財政状況及び健全化判断比率'!BR8)</f>
        <v/>
      </c>
      <c r="DH35" s="380"/>
      <c r="DI35" s="208"/>
    </row>
    <row r="36" spans="1:113" ht="32.25" customHeight="1" x14ac:dyDescent="0.15">
      <c r="A36" s="181"/>
      <c r="B36" s="205"/>
      <c r="C36" s="379" t="str">
        <f>IF(E36="","",C35+1)</f>
        <v/>
      </c>
      <c r="D36" s="379"/>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81"/>
      <c r="U36" s="379">
        <f t="shared" ref="U36:U43" si="4">IF(W36="","",U35+1)</f>
        <v>4</v>
      </c>
      <c r="V36" s="379"/>
      <c r="W36" s="378" t="str">
        <f>IF('各会計、関係団体の財政状況及び健全化判断比率'!B30="","",'各会計、関係団体の財政状況及び健全化判断比率'!B30)</f>
        <v>後期高齢者医療事業特別会計</v>
      </c>
      <c r="X36" s="378"/>
      <c r="Y36" s="378"/>
      <c r="Z36" s="378"/>
      <c r="AA36" s="378"/>
      <c r="AB36" s="378"/>
      <c r="AC36" s="378"/>
      <c r="AD36" s="378"/>
      <c r="AE36" s="378"/>
      <c r="AF36" s="378"/>
      <c r="AG36" s="378"/>
      <c r="AH36" s="378"/>
      <c r="AI36" s="378"/>
      <c r="AJ36" s="378"/>
      <c r="AK36" s="378"/>
      <c r="AL36" s="181"/>
      <c r="AM36" s="379" t="str">
        <f t="shared" si="0"/>
        <v/>
      </c>
      <c r="AN36" s="379"/>
      <c r="AO36" s="378"/>
      <c r="AP36" s="378"/>
      <c r="AQ36" s="378"/>
      <c r="AR36" s="378"/>
      <c r="AS36" s="378"/>
      <c r="AT36" s="378"/>
      <c r="AU36" s="378"/>
      <c r="AV36" s="378"/>
      <c r="AW36" s="378"/>
      <c r="AX36" s="378"/>
      <c r="AY36" s="378"/>
      <c r="AZ36" s="378"/>
      <c r="BA36" s="378"/>
      <c r="BB36" s="378"/>
      <c r="BC36" s="378"/>
      <c r="BD36" s="181"/>
      <c r="BE36" s="379" t="str">
        <f t="shared" si="1"/>
        <v/>
      </c>
      <c r="BF36" s="379"/>
      <c r="BG36" s="378"/>
      <c r="BH36" s="378"/>
      <c r="BI36" s="378"/>
      <c r="BJ36" s="378"/>
      <c r="BK36" s="378"/>
      <c r="BL36" s="378"/>
      <c r="BM36" s="378"/>
      <c r="BN36" s="378"/>
      <c r="BO36" s="378"/>
      <c r="BP36" s="378"/>
      <c r="BQ36" s="378"/>
      <c r="BR36" s="378"/>
      <c r="BS36" s="378"/>
      <c r="BT36" s="378"/>
      <c r="BU36" s="378"/>
      <c r="BV36" s="181"/>
      <c r="BW36" s="379">
        <f t="shared" si="2"/>
        <v>11</v>
      </c>
      <c r="BX36" s="379"/>
      <c r="BY36" s="378" t="str">
        <f>IF('各会計、関係団体の財政状況及び健全化判断比率'!B70="","",'各会計、関係団体の財政状況及び健全化判断比率'!B70)</f>
        <v>北十勝2町環境衛生処理組合</v>
      </c>
      <c r="BZ36" s="378"/>
      <c r="CA36" s="378"/>
      <c r="CB36" s="378"/>
      <c r="CC36" s="378"/>
      <c r="CD36" s="378"/>
      <c r="CE36" s="378"/>
      <c r="CF36" s="378"/>
      <c r="CG36" s="378"/>
      <c r="CH36" s="378"/>
      <c r="CI36" s="378"/>
      <c r="CJ36" s="378"/>
      <c r="CK36" s="378"/>
      <c r="CL36" s="378"/>
      <c r="CM36" s="378"/>
      <c r="CN36" s="181"/>
      <c r="CO36" s="379" t="str">
        <f t="shared" si="3"/>
        <v/>
      </c>
      <c r="CP36" s="379"/>
      <c r="CQ36" s="378" t="str">
        <f>IF('各会計、関係団体の財政状況及び健全化判断比率'!BS9="","",'各会計、関係団体の財政状況及び健全化判断比率'!BS9)</f>
        <v/>
      </c>
      <c r="CR36" s="378"/>
      <c r="CS36" s="378"/>
      <c r="CT36" s="378"/>
      <c r="CU36" s="378"/>
      <c r="CV36" s="378"/>
      <c r="CW36" s="378"/>
      <c r="CX36" s="378"/>
      <c r="CY36" s="378"/>
      <c r="CZ36" s="378"/>
      <c r="DA36" s="378"/>
      <c r="DB36" s="378"/>
      <c r="DC36" s="378"/>
      <c r="DD36" s="378"/>
      <c r="DE36" s="378"/>
      <c r="DG36" s="380" t="str">
        <f>IF('各会計、関係団体の財政状況及び健全化判断比率'!BR9="","",'各会計、関係団体の財政状況及び健全化判断比率'!BR9)</f>
        <v/>
      </c>
      <c r="DH36" s="380"/>
      <c r="DI36" s="208"/>
    </row>
    <row r="37" spans="1:113" ht="32.25" customHeight="1" x14ac:dyDescent="0.15">
      <c r="A37" s="181"/>
      <c r="B37" s="205"/>
      <c r="C37" s="379" t="str">
        <f>IF(E37="","",C36+1)</f>
        <v/>
      </c>
      <c r="D37" s="379"/>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81"/>
      <c r="U37" s="379">
        <f t="shared" si="4"/>
        <v>5</v>
      </c>
      <c r="V37" s="379"/>
      <c r="W37" s="378" t="str">
        <f>IF('各会計、関係団体の財政状況及び健全化判断比率'!B31="","",'各会計、関係団体の財政状況及び健全化判断比率'!B31)</f>
        <v>介護サービス事業特別会計</v>
      </c>
      <c r="X37" s="378"/>
      <c r="Y37" s="378"/>
      <c r="Z37" s="378"/>
      <c r="AA37" s="378"/>
      <c r="AB37" s="378"/>
      <c r="AC37" s="378"/>
      <c r="AD37" s="378"/>
      <c r="AE37" s="378"/>
      <c r="AF37" s="378"/>
      <c r="AG37" s="378"/>
      <c r="AH37" s="378"/>
      <c r="AI37" s="378"/>
      <c r="AJ37" s="378"/>
      <c r="AK37" s="378"/>
      <c r="AL37" s="181"/>
      <c r="AM37" s="379" t="str">
        <f t="shared" si="0"/>
        <v/>
      </c>
      <c r="AN37" s="379"/>
      <c r="AO37" s="378"/>
      <c r="AP37" s="378"/>
      <c r="AQ37" s="378"/>
      <c r="AR37" s="378"/>
      <c r="AS37" s="378"/>
      <c r="AT37" s="378"/>
      <c r="AU37" s="378"/>
      <c r="AV37" s="378"/>
      <c r="AW37" s="378"/>
      <c r="AX37" s="378"/>
      <c r="AY37" s="378"/>
      <c r="AZ37" s="378"/>
      <c r="BA37" s="378"/>
      <c r="BB37" s="378"/>
      <c r="BC37" s="378"/>
      <c r="BD37" s="181"/>
      <c r="BE37" s="379" t="str">
        <f t="shared" si="1"/>
        <v/>
      </c>
      <c r="BF37" s="379"/>
      <c r="BG37" s="378"/>
      <c r="BH37" s="378"/>
      <c r="BI37" s="378"/>
      <c r="BJ37" s="378"/>
      <c r="BK37" s="378"/>
      <c r="BL37" s="378"/>
      <c r="BM37" s="378"/>
      <c r="BN37" s="378"/>
      <c r="BO37" s="378"/>
      <c r="BP37" s="378"/>
      <c r="BQ37" s="378"/>
      <c r="BR37" s="378"/>
      <c r="BS37" s="378"/>
      <c r="BT37" s="378"/>
      <c r="BU37" s="378"/>
      <c r="BV37" s="181"/>
      <c r="BW37" s="379" t="str">
        <f t="shared" si="2"/>
        <v/>
      </c>
      <c r="BX37" s="379"/>
      <c r="BY37" s="378" t="str">
        <f>IF('各会計、関係団体の財政状況及び健全化判断比率'!B71="","",'各会計、関係団体の財政状況及び健全化判断比率'!B71)</f>
        <v/>
      </c>
      <c r="BZ37" s="378"/>
      <c r="CA37" s="378"/>
      <c r="CB37" s="378"/>
      <c r="CC37" s="378"/>
      <c r="CD37" s="378"/>
      <c r="CE37" s="378"/>
      <c r="CF37" s="378"/>
      <c r="CG37" s="378"/>
      <c r="CH37" s="378"/>
      <c r="CI37" s="378"/>
      <c r="CJ37" s="378"/>
      <c r="CK37" s="378"/>
      <c r="CL37" s="378"/>
      <c r="CM37" s="378"/>
      <c r="CN37" s="181"/>
      <c r="CO37" s="379" t="str">
        <f t="shared" si="3"/>
        <v/>
      </c>
      <c r="CP37" s="379"/>
      <c r="CQ37" s="378" t="str">
        <f>IF('各会計、関係団体の財政状況及び健全化判断比率'!BS10="","",'各会計、関係団体の財政状況及び健全化判断比率'!BS10)</f>
        <v/>
      </c>
      <c r="CR37" s="378"/>
      <c r="CS37" s="378"/>
      <c r="CT37" s="378"/>
      <c r="CU37" s="378"/>
      <c r="CV37" s="378"/>
      <c r="CW37" s="378"/>
      <c r="CX37" s="378"/>
      <c r="CY37" s="378"/>
      <c r="CZ37" s="378"/>
      <c r="DA37" s="378"/>
      <c r="DB37" s="378"/>
      <c r="DC37" s="378"/>
      <c r="DD37" s="378"/>
      <c r="DE37" s="378"/>
      <c r="DG37" s="380" t="str">
        <f>IF('各会計、関係団体の財政状況及び健全化判断比率'!BR10="","",'各会計、関係団体の財政状況及び健全化判断比率'!BR10)</f>
        <v/>
      </c>
      <c r="DH37" s="380"/>
      <c r="DI37" s="208"/>
    </row>
    <row r="38" spans="1:113" ht="32.25" customHeight="1" x14ac:dyDescent="0.15">
      <c r="A38" s="181"/>
      <c r="B38" s="205"/>
      <c r="C38" s="379" t="str">
        <f t="shared" ref="C38:C43" si="5">IF(E38="","",C37+1)</f>
        <v/>
      </c>
      <c r="D38" s="379"/>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81"/>
      <c r="U38" s="379" t="str">
        <f t="shared" si="4"/>
        <v/>
      </c>
      <c r="V38" s="379"/>
      <c r="W38" s="378"/>
      <c r="X38" s="378"/>
      <c r="Y38" s="378"/>
      <c r="Z38" s="378"/>
      <c r="AA38" s="378"/>
      <c r="AB38" s="378"/>
      <c r="AC38" s="378"/>
      <c r="AD38" s="378"/>
      <c r="AE38" s="378"/>
      <c r="AF38" s="378"/>
      <c r="AG38" s="378"/>
      <c r="AH38" s="378"/>
      <c r="AI38" s="378"/>
      <c r="AJ38" s="378"/>
      <c r="AK38" s="378"/>
      <c r="AL38" s="181"/>
      <c r="AM38" s="379" t="str">
        <f t="shared" si="0"/>
        <v/>
      </c>
      <c r="AN38" s="379"/>
      <c r="AO38" s="378"/>
      <c r="AP38" s="378"/>
      <c r="AQ38" s="378"/>
      <c r="AR38" s="378"/>
      <c r="AS38" s="378"/>
      <c r="AT38" s="378"/>
      <c r="AU38" s="378"/>
      <c r="AV38" s="378"/>
      <c r="AW38" s="378"/>
      <c r="AX38" s="378"/>
      <c r="AY38" s="378"/>
      <c r="AZ38" s="378"/>
      <c r="BA38" s="378"/>
      <c r="BB38" s="378"/>
      <c r="BC38" s="378"/>
      <c r="BD38" s="181"/>
      <c r="BE38" s="379" t="str">
        <f t="shared" si="1"/>
        <v/>
      </c>
      <c r="BF38" s="379"/>
      <c r="BG38" s="378"/>
      <c r="BH38" s="378"/>
      <c r="BI38" s="378"/>
      <c r="BJ38" s="378"/>
      <c r="BK38" s="378"/>
      <c r="BL38" s="378"/>
      <c r="BM38" s="378"/>
      <c r="BN38" s="378"/>
      <c r="BO38" s="378"/>
      <c r="BP38" s="378"/>
      <c r="BQ38" s="378"/>
      <c r="BR38" s="378"/>
      <c r="BS38" s="378"/>
      <c r="BT38" s="378"/>
      <c r="BU38" s="378"/>
      <c r="BV38" s="181"/>
      <c r="BW38" s="379" t="str">
        <f t="shared" si="2"/>
        <v/>
      </c>
      <c r="BX38" s="379"/>
      <c r="BY38" s="378" t="str">
        <f>IF('各会計、関係団体の財政状況及び健全化判断比率'!B72="","",'各会計、関係団体の財政状況及び健全化判断比率'!B72)</f>
        <v/>
      </c>
      <c r="BZ38" s="378"/>
      <c r="CA38" s="378"/>
      <c r="CB38" s="378"/>
      <c r="CC38" s="378"/>
      <c r="CD38" s="378"/>
      <c r="CE38" s="378"/>
      <c r="CF38" s="378"/>
      <c r="CG38" s="378"/>
      <c r="CH38" s="378"/>
      <c r="CI38" s="378"/>
      <c r="CJ38" s="378"/>
      <c r="CK38" s="378"/>
      <c r="CL38" s="378"/>
      <c r="CM38" s="378"/>
      <c r="CN38" s="181"/>
      <c r="CO38" s="379" t="str">
        <f t="shared" si="3"/>
        <v/>
      </c>
      <c r="CP38" s="379"/>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80" t="str">
        <f>IF('各会計、関係団体の財政状況及び健全化判断比率'!BR11="","",'各会計、関係団体の財政状況及び健全化判断比率'!BR11)</f>
        <v/>
      </c>
      <c r="DH38" s="380"/>
      <c r="DI38" s="208"/>
    </row>
    <row r="39" spans="1:113" ht="32.25" customHeight="1" x14ac:dyDescent="0.15">
      <c r="A39" s="181"/>
      <c r="B39" s="205"/>
      <c r="C39" s="379" t="str">
        <f t="shared" si="5"/>
        <v/>
      </c>
      <c r="D39" s="379"/>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81"/>
      <c r="U39" s="379" t="str">
        <f t="shared" si="4"/>
        <v/>
      </c>
      <c r="V39" s="379"/>
      <c r="W39" s="378"/>
      <c r="X39" s="378"/>
      <c r="Y39" s="378"/>
      <c r="Z39" s="378"/>
      <c r="AA39" s="378"/>
      <c r="AB39" s="378"/>
      <c r="AC39" s="378"/>
      <c r="AD39" s="378"/>
      <c r="AE39" s="378"/>
      <c r="AF39" s="378"/>
      <c r="AG39" s="378"/>
      <c r="AH39" s="378"/>
      <c r="AI39" s="378"/>
      <c r="AJ39" s="378"/>
      <c r="AK39" s="378"/>
      <c r="AL39" s="181"/>
      <c r="AM39" s="379" t="str">
        <f t="shared" si="0"/>
        <v/>
      </c>
      <c r="AN39" s="379"/>
      <c r="AO39" s="378"/>
      <c r="AP39" s="378"/>
      <c r="AQ39" s="378"/>
      <c r="AR39" s="378"/>
      <c r="AS39" s="378"/>
      <c r="AT39" s="378"/>
      <c r="AU39" s="378"/>
      <c r="AV39" s="378"/>
      <c r="AW39" s="378"/>
      <c r="AX39" s="378"/>
      <c r="AY39" s="378"/>
      <c r="AZ39" s="378"/>
      <c r="BA39" s="378"/>
      <c r="BB39" s="378"/>
      <c r="BC39" s="378"/>
      <c r="BD39" s="181"/>
      <c r="BE39" s="379" t="str">
        <f t="shared" si="1"/>
        <v/>
      </c>
      <c r="BF39" s="379"/>
      <c r="BG39" s="378"/>
      <c r="BH39" s="378"/>
      <c r="BI39" s="378"/>
      <c r="BJ39" s="378"/>
      <c r="BK39" s="378"/>
      <c r="BL39" s="378"/>
      <c r="BM39" s="378"/>
      <c r="BN39" s="378"/>
      <c r="BO39" s="378"/>
      <c r="BP39" s="378"/>
      <c r="BQ39" s="378"/>
      <c r="BR39" s="378"/>
      <c r="BS39" s="378"/>
      <c r="BT39" s="378"/>
      <c r="BU39" s="378"/>
      <c r="BV39" s="181"/>
      <c r="BW39" s="379" t="str">
        <f t="shared" si="2"/>
        <v/>
      </c>
      <c r="BX39" s="379"/>
      <c r="BY39" s="378" t="str">
        <f>IF('各会計、関係団体の財政状況及び健全化判断比率'!B73="","",'各会計、関係団体の財政状況及び健全化判断比率'!B73)</f>
        <v/>
      </c>
      <c r="BZ39" s="378"/>
      <c r="CA39" s="378"/>
      <c r="CB39" s="378"/>
      <c r="CC39" s="378"/>
      <c r="CD39" s="378"/>
      <c r="CE39" s="378"/>
      <c r="CF39" s="378"/>
      <c r="CG39" s="378"/>
      <c r="CH39" s="378"/>
      <c r="CI39" s="378"/>
      <c r="CJ39" s="378"/>
      <c r="CK39" s="378"/>
      <c r="CL39" s="378"/>
      <c r="CM39" s="378"/>
      <c r="CN39" s="181"/>
      <c r="CO39" s="379" t="str">
        <f t="shared" si="3"/>
        <v/>
      </c>
      <c r="CP39" s="379"/>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80" t="str">
        <f>IF('各会計、関係団体の財政状況及び健全化判断比率'!BR12="","",'各会計、関係団体の財政状況及び健全化判断比率'!BR12)</f>
        <v/>
      </c>
      <c r="DH39" s="380"/>
      <c r="DI39" s="208"/>
    </row>
    <row r="40" spans="1:113" ht="32.25" customHeight="1" x14ac:dyDescent="0.15">
      <c r="A40" s="181"/>
      <c r="B40" s="205"/>
      <c r="C40" s="379" t="str">
        <f t="shared" si="5"/>
        <v/>
      </c>
      <c r="D40" s="379"/>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81"/>
      <c r="U40" s="379" t="str">
        <f t="shared" si="4"/>
        <v/>
      </c>
      <c r="V40" s="379"/>
      <c r="W40" s="378"/>
      <c r="X40" s="378"/>
      <c r="Y40" s="378"/>
      <c r="Z40" s="378"/>
      <c r="AA40" s="378"/>
      <c r="AB40" s="378"/>
      <c r="AC40" s="378"/>
      <c r="AD40" s="378"/>
      <c r="AE40" s="378"/>
      <c r="AF40" s="378"/>
      <c r="AG40" s="378"/>
      <c r="AH40" s="378"/>
      <c r="AI40" s="378"/>
      <c r="AJ40" s="378"/>
      <c r="AK40" s="378"/>
      <c r="AL40" s="181"/>
      <c r="AM40" s="379" t="str">
        <f t="shared" si="0"/>
        <v/>
      </c>
      <c r="AN40" s="379"/>
      <c r="AO40" s="378"/>
      <c r="AP40" s="378"/>
      <c r="AQ40" s="378"/>
      <c r="AR40" s="378"/>
      <c r="AS40" s="378"/>
      <c r="AT40" s="378"/>
      <c r="AU40" s="378"/>
      <c r="AV40" s="378"/>
      <c r="AW40" s="378"/>
      <c r="AX40" s="378"/>
      <c r="AY40" s="378"/>
      <c r="AZ40" s="378"/>
      <c r="BA40" s="378"/>
      <c r="BB40" s="378"/>
      <c r="BC40" s="378"/>
      <c r="BD40" s="181"/>
      <c r="BE40" s="379" t="str">
        <f t="shared" si="1"/>
        <v/>
      </c>
      <c r="BF40" s="379"/>
      <c r="BG40" s="378"/>
      <c r="BH40" s="378"/>
      <c r="BI40" s="378"/>
      <c r="BJ40" s="378"/>
      <c r="BK40" s="378"/>
      <c r="BL40" s="378"/>
      <c r="BM40" s="378"/>
      <c r="BN40" s="378"/>
      <c r="BO40" s="378"/>
      <c r="BP40" s="378"/>
      <c r="BQ40" s="378"/>
      <c r="BR40" s="378"/>
      <c r="BS40" s="378"/>
      <c r="BT40" s="378"/>
      <c r="BU40" s="378"/>
      <c r="BV40" s="181"/>
      <c r="BW40" s="379" t="str">
        <f t="shared" si="2"/>
        <v/>
      </c>
      <c r="BX40" s="379"/>
      <c r="BY40" s="378" t="str">
        <f>IF('各会計、関係団体の財政状況及び健全化判断比率'!B74="","",'各会計、関係団体の財政状況及び健全化判断比率'!B74)</f>
        <v/>
      </c>
      <c r="BZ40" s="378"/>
      <c r="CA40" s="378"/>
      <c r="CB40" s="378"/>
      <c r="CC40" s="378"/>
      <c r="CD40" s="378"/>
      <c r="CE40" s="378"/>
      <c r="CF40" s="378"/>
      <c r="CG40" s="378"/>
      <c r="CH40" s="378"/>
      <c r="CI40" s="378"/>
      <c r="CJ40" s="378"/>
      <c r="CK40" s="378"/>
      <c r="CL40" s="378"/>
      <c r="CM40" s="378"/>
      <c r="CN40" s="181"/>
      <c r="CO40" s="379" t="str">
        <f t="shared" si="3"/>
        <v/>
      </c>
      <c r="CP40" s="379"/>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80" t="str">
        <f>IF('各会計、関係団体の財政状況及び健全化判断比率'!BR13="","",'各会計、関係団体の財政状況及び健全化判断比率'!BR13)</f>
        <v/>
      </c>
      <c r="DH40" s="380"/>
      <c r="DI40" s="208"/>
    </row>
    <row r="41" spans="1:113" ht="32.25" customHeight="1" x14ac:dyDescent="0.15">
      <c r="A41" s="181"/>
      <c r="B41" s="205"/>
      <c r="C41" s="379" t="str">
        <f t="shared" si="5"/>
        <v/>
      </c>
      <c r="D41" s="379"/>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81"/>
      <c r="U41" s="379" t="str">
        <f t="shared" si="4"/>
        <v/>
      </c>
      <c r="V41" s="379"/>
      <c r="W41" s="378"/>
      <c r="X41" s="378"/>
      <c r="Y41" s="378"/>
      <c r="Z41" s="378"/>
      <c r="AA41" s="378"/>
      <c r="AB41" s="378"/>
      <c r="AC41" s="378"/>
      <c r="AD41" s="378"/>
      <c r="AE41" s="378"/>
      <c r="AF41" s="378"/>
      <c r="AG41" s="378"/>
      <c r="AH41" s="378"/>
      <c r="AI41" s="378"/>
      <c r="AJ41" s="378"/>
      <c r="AK41" s="378"/>
      <c r="AL41" s="181"/>
      <c r="AM41" s="379" t="str">
        <f t="shared" si="0"/>
        <v/>
      </c>
      <c r="AN41" s="379"/>
      <c r="AO41" s="378"/>
      <c r="AP41" s="378"/>
      <c r="AQ41" s="378"/>
      <c r="AR41" s="378"/>
      <c r="AS41" s="378"/>
      <c r="AT41" s="378"/>
      <c r="AU41" s="378"/>
      <c r="AV41" s="378"/>
      <c r="AW41" s="378"/>
      <c r="AX41" s="378"/>
      <c r="AY41" s="378"/>
      <c r="AZ41" s="378"/>
      <c r="BA41" s="378"/>
      <c r="BB41" s="378"/>
      <c r="BC41" s="378"/>
      <c r="BD41" s="181"/>
      <c r="BE41" s="379" t="str">
        <f t="shared" si="1"/>
        <v/>
      </c>
      <c r="BF41" s="379"/>
      <c r="BG41" s="378"/>
      <c r="BH41" s="378"/>
      <c r="BI41" s="378"/>
      <c r="BJ41" s="378"/>
      <c r="BK41" s="378"/>
      <c r="BL41" s="378"/>
      <c r="BM41" s="378"/>
      <c r="BN41" s="378"/>
      <c r="BO41" s="378"/>
      <c r="BP41" s="378"/>
      <c r="BQ41" s="378"/>
      <c r="BR41" s="378"/>
      <c r="BS41" s="378"/>
      <c r="BT41" s="378"/>
      <c r="BU41" s="378"/>
      <c r="BV41" s="181"/>
      <c r="BW41" s="379" t="str">
        <f t="shared" si="2"/>
        <v/>
      </c>
      <c r="BX41" s="379"/>
      <c r="BY41" s="378" t="str">
        <f>IF('各会計、関係団体の財政状況及び健全化判断比率'!B75="","",'各会計、関係団体の財政状況及び健全化判断比率'!B75)</f>
        <v/>
      </c>
      <c r="BZ41" s="378"/>
      <c r="CA41" s="378"/>
      <c r="CB41" s="378"/>
      <c r="CC41" s="378"/>
      <c r="CD41" s="378"/>
      <c r="CE41" s="378"/>
      <c r="CF41" s="378"/>
      <c r="CG41" s="378"/>
      <c r="CH41" s="378"/>
      <c r="CI41" s="378"/>
      <c r="CJ41" s="378"/>
      <c r="CK41" s="378"/>
      <c r="CL41" s="378"/>
      <c r="CM41" s="378"/>
      <c r="CN41" s="181"/>
      <c r="CO41" s="379" t="str">
        <f t="shared" si="3"/>
        <v/>
      </c>
      <c r="CP41" s="379"/>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80" t="str">
        <f>IF('各会計、関係団体の財政状況及び健全化判断比率'!BR14="","",'各会計、関係団体の財政状況及び健全化判断比率'!BR14)</f>
        <v/>
      </c>
      <c r="DH41" s="380"/>
      <c r="DI41" s="208"/>
    </row>
    <row r="42" spans="1:113" ht="32.25" customHeight="1" x14ac:dyDescent="0.15">
      <c r="B42" s="205"/>
      <c r="C42" s="379" t="str">
        <f t="shared" si="5"/>
        <v/>
      </c>
      <c r="D42" s="379"/>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81"/>
      <c r="U42" s="379" t="str">
        <f t="shared" si="4"/>
        <v/>
      </c>
      <c r="V42" s="379"/>
      <c r="W42" s="378"/>
      <c r="X42" s="378"/>
      <c r="Y42" s="378"/>
      <c r="Z42" s="378"/>
      <c r="AA42" s="378"/>
      <c r="AB42" s="378"/>
      <c r="AC42" s="378"/>
      <c r="AD42" s="378"/>
      <c r="AE42" s="378"/>
      <c r="AF42" s="378"/>
      <c r="AG42" s="378"/>
      <c r="AH42" s="378"/>
      <c r="AI42" s="378"/>
      <c r="AJ42" s="378"/>
      <c r="AK42" s="378"/>
      <c r="AL42" s="181"/>
      <c r="AM42" s="379" t="str">
        <f t="shared" si="0"/>
        <v/>
      </c>
      <c r="AN42" s="379"/>
      <c r="AO42" s="378"/>
      <c r="AP42" s="378"/>
      <c r="AQ42" s="378"/>
      <c r="AR42" s="378"/>
      <c r="AS42" s="378"/>
      <c r="AT42" s="378"/>
      <c r="AU42" s="378"/>
      <c r="AV42" s="378"/>
      <c r="AW42" s="378"/>
      <c r="AX42" s="378"/>
      <c r="AY42" s="378"/>
      <c r="AZ42" s="378"/>
      <c r="BA42" s="378"/>
      <c r="BB42" s="378"/>
      <c r="BC42" s="378"/>
      <c r="BD42" s="181"/>
      <c r="BE42" s="379" t="str">
        <f t="shared" si="1"/>
        <v/>
      </c>
      <c r="BF42" s="379"/>
      <c r="BG42" s="378"/>
      <c r="BH42" s="378"/>
      <c r="BI42" s="378"/>
      <c r="BJ42" s="378"/>
      <c r="BK42" s="378"/>
      <c r="BL42" s="378"/>
      <c r="BM42" s="378"/>
      <c r="BN42" s="378"/>
      <c r="BO42" s="378"/>
      <c r="BP42" s="378"/>
      <c r="BQ42" s="378"/>
      <c r="BR42" s="378"/>
      <c r="BS42" s="378"/>
      <c r="BT42" s="378"/>
      <c r="BU42" s="378"/>
      <c r="BV42" s="181"/>
      <c r="BW42" s="379" t="str">
        <f t="shared" si="2"/>
        <v/>
      </c>
      <c r="BX42" s="379"/>
      <c r="BY42" s="378" t="str">
        <f>IF('各会計、関係団体の財政状況及び健全化判断比率'!B76="","",'各会計、関係団体の財政状況及び健全化判断比率'!B76)</f>
        <v/>
      </c>
      <c r="BZ42" s="378"/>
      <c r="CA42" s="378"/>
      <c r="CB42" s="378"/>
      <c r="CC42" s="378"/>
      <c r="CD42" s="378"/>
      <c r="CE42" s="378"/>
      <c r="CF42" s="378"/>
      <c r="CG42" s="378"/>
      <c r="CH42" s="378"/>
      <c r="CI42" s="378"/>
      <c r="CJ42" s="378"/>
      <c r="CK42" s="378"/>
      <c r="CL42" s="378"/>
      <c r="CM42" s="378"/>
      <c r="CN42" s="181"/>
      <c r="CO42" s="379" t="str">
        <f t="shared" si="3"/>
        <v/>
      </c>
      <c r="CP42" s="379"/>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80" t="str">
        <f>IF('各会計、関係団体の財政状況及び健全化判断比率'!BR15="","",'各会計、関係団体の財政状況及び健全化判断比率'!BR15)</f>
        <v/>
      </c>
      <c r="DH42" s="380"/>
      <c r="DI42" s="208"/>
    </row>
    <row r="43" spans="1:113" ht="32.25" customHeight="1" x14ac:dyDescent="0.15">
      <c r="B43" s="205"/>
      <c r="C43" s="379" t="str">
        <f t="shared" si="5"/>
        <v/>
      </c>
      <c r="D43" s="379"/>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81"/>
      <c r="U43" s="379" t="str">
        <f t="shared" si="4"/>
        <v/>
      </c>
      <c r="V43" s="379"/>
      <c r="W43" s="378"/>
      <c r="X43" s="378"/>
      <c r="Y43" s="378"/>
      <c r="Z43" s="378"/>
      <c r="AA43" s="378"/>
      <c r="AB43" s="378"/>
      <c r="AC43" s="378"/>
      <c r="AD43" s="378"/>
      <c r="AE43" s="378"/>
      <c r="AF43" s="378"/>
      <c r="AG43" s="378"/>
      <c r="AH43" s="378"/>
      <c r="AI43" s="378"/>
      <c r="AJ43" s="378"/>
      <c r="AK43" s="378"/>
      <c r="AL43" s="181"/>
      <c r="AM43" s="379" t="str">
        <f t="shared" si="0"/>
        <v/>
      </c>
      <c r="AN43" s="379"/>
      <c r="AO43" s="378"/>
      <c r="AP43" s="378"/>
      <c r="AQ43" s="378"/>
      <c r="AR43" s="378"/>
      <c r="AS43" s="378"/>
      <c r="AT43" s="378"/>
      <c r="AU43" s="378"/>
      <c r="AV43" s="378"/>
      <c r="AW43" s="378"/>
      <c r="AX43" s="378"/>
      <c r="AY43" s="378"/>
      <c r="AZ43" s="378"/>
      <c r="BA43" s="378"/>
      <c r="BB43" s="378"/>
      <c r="BC43" s="378"/>
      <c r="BD43" s="181"/>
      <c r="BE43" s="379" t="str">
        <f t="shared" si="1"/>
        <v/>
      </c>
      <c r="BF43" s="379"/>
      <c r="BG43" s="378"/>
      <c r="BH43" s="378"/>
      <c r="BI43" s="378"/>
      <c r="BJ43" s="378"/>
      <c r="BK43" s="378"/>
      <c r="BL43" s="378"/>
      <c r="BM43" s="378"/>
      <c r="BN43" s="378"/>
      <c r="BO43" s="378"/>
      <c r="BP43" s="378"/>
      <c r="BQ43" s="378"/>
      <c r="BR43" s="378"/>
      <c r="BS43" s="378"/>
      <c r="BT43" s="378"/>
      <c r="BU43" s="378"/>
      <c r="BV43" s="181"/>
      <c r="BW43" s="379" t="str">
        <f t="shared" si="2"/>
        <v/>
      </c>
      <c r="BX43" s="379"/>
      <c r="BY43" s="378" t="str">
        <f>IF('各会計、関係団体の財政状況及び健全化判断比率'!B77="","",'各会計、関係団体の財政状況及び健全化判断比率'!B77)</f>
        <v/>
      </c>
      <c r="BZ43" s="378"/>
      <c r="CA43" s="378"/>
      <c r="CB43" s="378"/>
      <c r="CC43" s="378"/>
      <c r="CD43" s="378"/>
      <c r="CE43" s="378"/>
      <c r="CF43" s="378"/>
      <c r="CG43" s="378"/>
      <c r="CH43" s="378"/>
      <c r="CI43" s="378"/>
      <c r="CJ43" s="378"/>
      <c r="CK43" s="378"/>
      <c r="CL43" s="378"/>
      <c r="CM43" s="378"/>
      <c r="CN43" s="181"/>
      <c r="CO43" s="379" t="str">
        <f t="shared" si="3"/>
        <v/>
      </c>
      <c r="CP43" s="379"/>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80" t="str">
        <f>IF('各会計、関係団体の財政状況及び健全化判断比率'!BR16="","",'各会計、関係団体の財政状況及び健全化判断比率'!BR16)</f>
        <v/>
      </c>
      <c r="DH43" s="380"/>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202</v>
      </c>
      <c r="E46" s="180" t="s">
        <v>203</v>
      </c>
    </row>
    <row r="47" spans="1:113" x14ac:dyDescent="0.15">
      <c r="E47" s="180" t="s">
        <v>204</v>
      </c>
    </row>
    <row r="48" spans="1:113" x14ac:dyDescent="0.15">
      <c r="E48" s="180" t="s">
        <v>205</v>
      </c>
    </row>
    <row r="49" spans="5:5" x14ac:dyDescent="0.15">
      <c r="E49" s="212" t="s">
        <v>206</v>
      </c>
    </row>
    <row r="50" spans="5:5" x14ac:dyDescent="0.15">
      <c r="E50" s="180" t="s">
        <v>207</v>
      </c>
    </row>
    <row r="51" spans="5:5" x14ac:dyDescent="0.15">
      <c r="E51" s="180" t="s">
        <v>208</v>
      </c>
    </row>
    <row r="52" spans="5:5" x14ac:dyDescent="0.15">
      <c r="E52" s="180" t="s">
        <v>209</v>
      </c>
    </row>
    <row r="53" spans="5:5" x14ac:dyDescent="0.15"/>
    <row r="54" spans="5:5" x14ac:dyDescent="0.15"/>
    <row r="55" spans="5:5" x14ac:dyDescent="0.15"/>
    <row r="56" spans="5:5" x14ac:dyDescent="0.15"/>
  </sheetData>
  <sheetProtection algorithmName="SHA-512" hashValue="lv4mirtZC3ehxK9wzBAuChJ0N8JYlZzR71WoYdicpzqFF1JtZ5LuMdjg4CnwlztSNAQOCyBqv8dN7oxf+c+h5w==" saltValue="OEDwW0u7HwtsmIMaG2+U5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15" customWidth="1"/>
    <col min="96" max="133" width="1.625" style="227" customWidth="1"/>
    <col min="134" max="143" width="1.625" style="215" customWidth="1"/>
    <col min="144" max="16384" width="0" style="215" hidden="1"/>
  </cols>
  <sheetData>
    <row r="1" spans="2:143" ht="22.5" customHeight="1" thickBot="1" x14ac:dyDescent="0.2">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726" t="s">
        <v>210</v>
      </c>
      <c r="DI1" s="727"/>
      <c r="DJ1" s="727"/>
      <c r="DK1" s="727"/>
      <c r="DL1" s="727"/>
      <c r="DM1" s="727"/>
      <c r="DN1" s="728"/>
      <c r="DO1" s="215"/>
      <c r="DP1" s="726" t="s">
        <v>211</v>
      </c>
      <c r="DQ1" s="727"/>
      <c r="DR1" s="727"/>
      <c r="DS1" s="727"/>
      <c r="DT1" s="727"/>
      <c r="DU1" s="727"/>
      <c r="DV1" s="727"/>
      <c r="DW1" s="727"/>
      <c r="DX1" s="727"/>
      <c r="DY1" s="727"/>
      <c r="DZ1" s="727"/>
      <c r="EA1" s="727"/>
      <c r="EB1" s="727"/>
      <c r="EC1" s="728"/>
      <c r="ED1" s="214"/>
      <c r="EE1" s="214"/>
      <c r="EF1" s="214"/>
      <c r="EG1" s="214"/>
      <c r="EH1" s="214"/>
      <c r="EI1" s="214"/>
      <c r="EJ1" s="214"/>
      <c r="EK1" s="214"/>
      <c r="EL1" s="214"/>
      <c r="EM1" s="214"/>
    </row>
    <row r="2" spans="2:143" ht="22.5" customHeight="1" x14ac:dyDescent="0.15">
      <c r="B2" s="216" t="s">
        <v>212</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x14ac:dyDescent="0.15">
      <c r="B3" s="688" t="s">
        <v>213</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214</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215</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15">
      <c r="B4" s="688" t="s">
        <v>1</v>
      </c>
      <c r="C4" s="689"/>
      <c r="D4" s="689"/>
      <c r="E4" s="689"/>
      <c r="F4" s="689"/>
      <c r="G4" s="689"/>
      <c r="H4" s="689"/>
      <c r="I4" s="689"/>
      <c r="J4" s="689"/>
      <c r="K4" s="689"/>
      <c r="L4" s="689"/>
      <c r="M4" s="689"/>
      <c r="N4" s="689"/>
      <c r="O4" s="689"/>
      <c r="P4" s="689"/>
      <c r="Q4" s="690"/>
      <c r="R4" s="688" t="s">
        <v>216</v>
      </c>
      <c r="S4" s="689"/>
      <c r="T4" s="689"/>
      <c r="U4" s="689"/>
      <c r="V4" s="689"/>
      <c r="W4" s="689"/>
      <c r="X4" s="689"/>
      <c r="Y4" s="690"/>
      <c r="Z4" s="688" t="s">
        <v>217</v>
      </c>
      <c r="AA4" s="689"/>
      <c r="AB4" s="689"/>
      <c r="AC4" s="690"/>
      <c r="AD4" s="688" t="s">
        <v>218</v>
      </c>
      <c r="AE4" s="689"/>
      <c r="AF4" s="689"/>
      <c r="AG4" s="689"/>
      <c r="AH4" s="689"/>
      <c r="AI4" s="689"/>
      <c r="AJ4" s="689"/>
      <c r="AK4" s="690"/>
      <c r="AL4" s="688" t="s">
        <v>217</v>
      </c>
      <c r="AM4" s="689"/>
      <c r="AN4" s="689"/>
      <c r="AO4" s="690"/>
      <c r="AP4" s="729" t="s">
        <v>219</v>
      </c>
      <c r="AQ4" s="729"/>
      <c r="AR4" s="729"/>
      <c r="AS4" s="729"/>
      <c r="AT4" s="729"/>
      <c r="AU4" s="729"/>
      <c r="AV4" s="729"/>
      <c r="AW4" s="729"/>
      <c r="AX4" s="729"/>
      <c r="AY4" s="729"/>
      <c r="AZ4" s="729"/>
      <c r="BA4" s="729"/>
      <c r="BB4" s="729"/>
      <c r="BC4" s="729"/>
      <c r="BD4" s="729"/>
      <c r="BE4" s="729"/>
      <c r="BF4" s="729"/>
      <c r="BG4" s="729" t="s">
        <v>220</v>
      </c>
      <c r="BH4" s="729"/>
      <c r="BI4" s="729"/>
      <c r="BJ4" s="729"/>
      <c r="BK4" s="729"/>
      <c r="BL4" s="729"/>
      <c r="BM4" s="729"/>
      <c r="BN4" s="729"/>
      <c r="BO4" s="729" t="s">
        <v>217</v>
      </c>
      <c r="BP4" s="729"/>
      <c r="BQ4" s="729"/>
      <c r="BR4" s="729"/>
      <c r="BS4" s="729" t="s">
        <v>221</v>
      </c>
      <c r="BT4" s="729"/>
      <c r="BU4" s="729"/>
      <c r="BV4" s="729"/>
      <c r="BW4" s="729"/>
      <c r="BX4" s="729"/>
      <c r="BY4" s="729"/>
      <c r="BZ4" s="729"/>
      <c r="CA4" s="729"/>
      <c r="CB4" s="729"/>
      <c r="CD4" s="688" t="s">
        <v>222</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15">
      <c r="B5" s="685" t="s">
        <v>223</v>
      </c>
      <c r="C5" s="686"/>
      <c r="D5" s="686"/>
      <c r="E5" s="686"/>
      <c r="F5" s="686"/>
      <c r="G5" s="686"/>
      <c r="H5" s="686"/>
      <c r="I5" s="686"/>
      <c r="J5" s="686"/>
      <c r="K5" s="686"/>
      <c r="L5" s="686"/>
      <c r="M5" s="686"/>
      <c r="N5" s="686"/>
      <c r="O5" s="686"/>
      <c r="P5" s="686"/>
      <c r="Q5" s="687"/>
      <c r="R5" s="682">
        <v>1218832</v>
      </c>
      <c r="S5" s="683"/>
      <c r="T5" s="683"/>
      <c r="U5" s="683"/>
      <c r="V5" s="683"/>
      <c r="W5" s="683"/>
      <c r="X5" s="683"/>
      <c r="Y5" s="711"/>
      <c r="Z5" s="724">
        <v>14.4</v>
      </c>
      <c r="AA5" s="724"/>
      <c r="AB5" s="724"/>
      <c r="AC5" s="724"/>
      <c r="AD5" s="725">
        <v>1218832</v>
      </c>
      <c r="AE5" s="725"/>
      <c r="AF5" s="725"/>
      <c r="AG5" s="725"/>
      <c r="AH5" s="725"/>
      <c r="AI5" s="725"/>
      <c r="AJ5" s="725"/>
      <c r="AK5" s="725"/>
      <c r="AL5" s="712">
        <v>28.2</v>
      </c>
      <c r="AM5" s="697"/>
      <c r="AN5" s="697"/>
      <c r="AO5" s="713"/>
      <c r="AP5" s="685" t="s">
        <v>224</v>
      </c>
      <c r="AQ5" s="686"/>
      <c r="AR5" s="686"/>
      <c r="AS5" s="686"/>
      <c r="AT5" s="686"/>
      <c r="AU5" s="686"/>
      <c r="AV5" s="686"/>
      <c r="AW5" s="686"/>
      <c r="AX5" s="686"/>
      <c r="AY5" s="686"/>
      <c r="AZ5" s="686"/>
      <c r="BA5" s="686"/>
      <c r="BB5" s="686"/>
      <c r="BC5" s="686"/>
      <c r="BD5" s="686"/>
      <c r="BE5" s="686"/>
      <c r="BF5" s="687"/>
      <c r="BG5" s="632">
        <v>1216155</v>
      </c>
      <c r="BH5" s="633"/>
      <c r="BI5" s="633"/>
      <c r="BJ5" s="633"/>
      <c r="BK5" s="633"/>
      <c r="BL5" s="633"/>
      <c r="BM5" s="633"/>
      <c r="BN5" s="634"/>
      <c r="BO5" s="663">
        <v>99.8</v>
      </c>
      <c r="BP5" s="663"/>
      <c r="BQ5" s="663"/>
      <c r="BR5" s="663"/>
      <c r="BS5" s="664">
        <v>22730</v>
      </c>
      <c r="BT5" s="664"/>
      <c r="BU5" s="664"/>
      <c r="BV5" s="664"/>
      <c r="BW5" s="664"/>
      <c r="BX5" s="664"/>
      <c r="BY5" s="664"/>
      <c r="BZ5" s="664"/>
      <c r="CA5" s="664"/>
      <c r="CB5" s="707"/>
      <c r="CD5" s="688" t="s">
        <v>219</v>
      </c>
      <c r="CE5" s="689"/>
      <c r="CF5" s="689"/>
      <c r="CG5" s="689"/>
      <c r="CH5" s="689"/>
      <c r="CI5" s="689"/>
      <c r="CJ5" s="689"/>
      <c r="CK5" s="689"/>
      <c r="CL5" s="689"/>
      <c r="CM5" s="689"/>
      <c r="CN5" s="689"/>
      <c r="CO5" s="689"/>
      <c r="CP5" s="689"/>
      <c r="CQ5" s="690"/>
      <c r="CR5" s="688" t="s">
        <v>225</v>
      </c>
      <c r="CS5" s="689"/>
      <c r="CT5" s="689"/>
      <c r="CU5" s="689"/>
      <c r="CV5" s="689"/>
      <c r="CW5" s="689"/>
      <c r="CX5" s="689"/>
      <c r="CY5" s="690"/>
      <c r="CZ5" s="688" t="s">
        <v>217</v>
      </c>
      <c r="DA5" s="689"/>
      <c r="DB5" s="689"/>
      <c r="DC5" s="690"/>
      <c r="DD5" s="688" t="s">
        <v>226</v>
      </c>
      <c r="DE5" s="689"/>
      <c r="DF5" s="689"/>
      <c r="DG5" s="689"/>
      <c r="DH5" s="689"/>
      <c r="DI5" s="689"/>
      <c r="DJ5" s="689"/>
      <c r="DK5" s="689"/>
      <c r="DL5" s="689"/>
      <c r="DM5" s="689"/>
      <c r="DN5" s="689"/>
      <c r="DO5" s="689"/>
      <c r="DP5" s="690"/>
      <c r="DQ5" s="688" t="s">
        <v>227</v>
      </c>
      <c r="DR5" s="689"/>
      <c r="DS5" s="689"/>
      <c r="DT5" s="689"/>
      <c r="DU5" s="689"/>
      <c r="DV5" s="689"/>
      <c r="DW5" s="689"/>
      <c r="DX5" s="689"/>
      <c r="DY5" s="689"/>
      <c r="DZ5" s="689"/>
      <c r="EA5" s="689"/>
      <c r="EB5" s="689"/>
      <c r="EC5" s="690"/>
    </row>
    <row r="6" spans="2:143" ht="11.25" customHeight="1" x14ac:dyDescent="0.15">
      <c r="B6" s="629" t="s">
        <v>228</v>
      </c>
      <c r="C6" s="630"/>
      <c r="D6" s="630"/>
      <c r="E6" s="630"/>
      <c r="F6" s="630"/>
      <c r="G6" s="630"/>
      <c r="H6" s="630"/>
      <c r="I6" s="630"/>
      <c r="J6" s="630"/>
      <c r="K6" s="630"/>
      <c r="L6" s="630"/>
      <c r="M6" s="630"/>
      <c r="N6" s="630"/>
      <c r="O6" s="630"/>
      <c r="P6" s="630"/>
      <c r="Q6" s="631"/>
      <c r="R6" s="632">
        <v>182501</v>
      </c>
      <c r="S6" s="633"/>
      <c r="T6" s="633"/>
      <c r="U6" s="633"/>
      <c r="V6" s="633"/>
      <c r="W6" s="633"/>
      <c r="X6" s="633"/>
      <c r="Y6" s="634"/>
      <c r="Z6" s="663">
        <v>2.1</v>
      </c>
      <c r="AA6" s="663"/>
      <c r="AB6" s="663"/>
      <c r="AC6" s="663"/>
      <c r="AD6" s="664">
        <v>182501</v>
      </c>
      <c r="AE6" s="664"/>
      <c r="AF6" s="664"/>
      <c r="AG6" s="664"/>
      <c r="AH6" s="664"/>
      <c r="AI6" s="664"/>
      <c r="AJ6" s="664"/>
      <c r="AK6" s="664"/>
      <c r="AL6" s="635">
        <v>4.2</v>
      </c>
      <c r="AM6" s="636"/>
      <c r="AN6" s="636"/>
      <c r="AO6" s="665"/>
      <c r="AP6" s="629" t="s">
        <v>229</v>
      </c>
      <c r="AQ6" s="630"/>
      <c r="AR6" s="630"/>
      <c r="AS6" s="630"/>
      <c r="AT6" s="630"/>
      <c r="AU6" s="630"/>
      <c r="AV6" s="630"/>
      <c r="AW6" s="630"/>
      <c r="AX6" s="630"/>
      <c r="AY6" s="630"/>
      <c r="AZ6" s="630"/>
      <c r="BA6" s="630"/>
      <c r="BB6" s="630"/>
      <c r="BC6" s="630"/>
      <c r="BD6" s="630"/>
      <c r="BE6" s="630"/>
      <c r="BF6" s="631"/>
      <c r="BG6" s="632">
        <v>1216155</v>
      </c>
      <c r="BH6" s="633"/>
      <c r="BI6" s="633"/>
      <c r="BJ6" s="633"/>
      <c r="BK6" s="633"/>
      <c r="BL6" s="633"/>
      <c r="BM6" s="633"/>
      <c r="BN6" s="634"/>
      <c r="BO6" s="663">
        <v>99.8</v>
      </c>
      <c r="BP6" s="663"/>
      <c r="BQ6" s="663"/>
      <c r="BR6" s="663"/>
      <c r="BS6" s="664">
        <v>22730</v>
      </c>
      <c r="BT6" s="664"/>
      <c r="BU6" s="664"/>
      <c r="BV6" s="664"/>
      <c r="BW6" s="664"/>
      <c r="BX6" s="664"/>
      <c r="BY6" s="664"/>
      <c r="BZ6" s="664"/>
      <c r="CA6" s="664"/>
      <c r="CB6" s="707"/>
      <c r="CD6" s="685" t="s">
        <v>230</v>
      </c>
      <c r="CE6" s="686"/>
      <c r="CF6" s="686"/>
      <c r="CG6" s="686"/>
      <c r="CH6" s="686"/>
      <c r="CI6" s="686"/>
      <c r="CJ6" s="686"/>
      <c r="CK6" s="686"/>
      <c r="CL6" s="686"/>
      <c r="CM6" s="686"/>
      <c r="CN6" s="686"/>
      <c r="CO6" s="686"/>
      <c r="CP6" s="686"/>
      <c r="CQ6" s="687"/>
      <c r="CR6" s="632">
        <v>74103</v>
      </c>
      <c r="CS6" s="633"/>
      <c r="CT6" s="633"/>
      <c r="CU6" s="633"/>
      <c r="CV6" s="633"/>
      <c r="CW6" s="633"/>
      <c r="CX6" s="633"/>
      <c r="CY6" s="634"/>
      <c r="CZ6" s="712">
        <v>0.9</v>
      </c>
      <c r="DA6" s="697"/>
      <c r="DB6" s="697"/>
      <c r="DC6" s="714"/>
      <c r="DD6" s="638" t="s">
        <v>127</v>
      </c>
      <c r="DE6" s="633"/>
      <c r="DF6" s="633"/>
      <c r="DG6" s="633"/>
      <c r="DH6" s="633"/>
      <c r="DI6" s="633"/>
      <c r="DJ6" s="633"/>
      <c r="DK6" s="633"/>
      <c r="DL6" s="633"/>
      <c r="DM6" s="633"/>
      <c r="DN6" s="633"/>
      <c r="DO6" s="633"/>
      <c r="DP6" s="634"/>
      <c r="DQ6" s="638">
        <v>74103</v>
      </c>
      <c r="DR6" s="633"/>
      <c r="DS6" s="633"/>
      <c r="DT6" s="633"/>
      <c r="DU6" s="633"/>
      <c r="DV6" s="633"/>
      <c r="DW6" s="633"/>
      <c r="DX6" s="633"/>
      <c r="DY6" s="633"/>
      <c r="DZ6" s="633"/>
      <c r="EA6" s="633"/>
      <c r="EB6" s="633"/>
      <c r="EC6" s="674"/>
    </row>
    <row r="7" spans="2:143" ht="11.25" customHeight="1" x14ac:dyDescent="0.15">
      <c r="B7" s="629" t="s">
        <v>231</v>
      </c>
      <c r="C7" s="630"/>
      <c r="D7" s="630"/>
      <c r="E7" s="630"/>
      <c r="F7" s="630"/>
      <c r="G7" s="630"/>
      <c r="H7" s="630"/>
      <c r="I7" s="630"/>
      <c r="J7" s="630"/>
      <c r="K7" s="630"/>
      <c r="L7" s="630"/>
      <c r="M7" s="630"/>
      <c r="N7" s="630"/>
      <c r="O7" s="630"/>
      <c r="P7" s="630"/>
      <c r="Q7" s="631"/>
      <c r="R7" s="632">
        <v>1034</v>
      </c>
      <c r="S7" s="633"/>
      <c r="T7" s="633"/>
      <c r="U7" s="633"/>
      <c r="V7" s="633"/>
      <c r="W7" s="633"/>
      <c r="X7" s="633"/>
      <c r="Y7" s="634"/>
      <c r="Z7" s="663">
        <v>0</v>
      </c>
      <c r="AA7" s="663"/>
      <c r="AB7" s="663"/>
      <c r="AC7" s="663"/>
      <c r="AD7" s="664">
        <v>1034</v>
      </c>
      <c r="AE7" s="664"/>
      <c r="AF7" s="664"/>
      <c r="AG7" s="664"/>
      <c r="AH7" s="664"/>
      <c r="AI7" s="664"/>
      <c r="AJ7" s="664"/>
      <c r="AK7" s="664"/>
      <c r="AL7" s="635">
        <v>0</v>
      </c>
      <c r="AM7" s="636"/>
      <c r="AN7" s="636"/>
      <c r="AO7" s="665"/>
      <c r="AP7" s="629" t="s">
        <v>232</v>
      </c>
      <c r="AQ7" s="630"/>
      <c r="AR7" s="630"/>
      <c r="AS7" s="630"/>
      <c r="AT7" s="630"/>
      <c r="AU7" s="630"/>
      <c r="AV7" s="630"/>
      <c r="AW7" s="630"/>
      <c r="AX7" s="630"/>
      <c r="AY7" s="630"/>
      <c r="AZ7" s="630"/>
      <c r="BA7" s="630"/>
      <c r="BB7" s="630"/>
      <c r="BC7" s="630"/>
      <c r="BD7" s="630"/>
      <c r="BE7" s="630"/>
      <c r="BF7" s="631"/>
      <c r="BG7" s="632">
        <v>580087</v>
      </c>
      <c r="BH7" s="633"/>
      <c r="BI7" s="633"/>
      <c r="BJ7" s="633"/>
      <c r="BK7" s="633"/>
      <c r="BL7" s="633"/>
      <c r="BM7" s="633"/>
      <c r="BN7" s="634"/>
      <c r="BO7" s="663">
        <v>47.6</v>
      </c>
      <c r="BP7" s="663"/>
      <c r="BQ7" s="663"/>
      <c r="BR7" s="663"/>
      <c r="BS7" s="664">
        <v>22730</v>
      </c>
      <c r="BT7" s="664"/>
      <c r="BU7" s="664"/>
      <c r="BV7" s="664"/>
      <c r="BW7" s="664"/>
      <c r="BX7" s="664"/>
      <c r="BY7" s="664"/>
      <c r="BZ7" s="664"/>
      <c r="CA7" s="664"/>
      <c r="CB7" s="707"/>
      <c r="CD7" s="629" t="s">
        <v>233</v>
      </c>
      <c r="CE7" s="630"/>
      <c r="CF7" s="630"/>
      <c r="CG7" s="630"/>
      <c r="CH7" s="630"/>
      <c r="CI7" s="630"/>
      <c r="CJ7" s="630"/>
      <c r="CK7" s="630"/>
      <c r="CL7" s="630"/>
      <c r="CM7" s="630"/>
      <c r="CN7" s="630"/>
      <c r="CO7" s="630"/>
      <c r="CP7" s="630"/>
      <c r="CQ7" s="631"/>
      <c r="CR7" s="632">
        <v>1955214</v>
      </c>
      <c r="CS7" s="633"/>
      <c r="CT7" s="633"/>
      <c r="CU7" s="633"/>
      <c r="CV7" s="633"/>
      <c r="CW7" s="633"/>
      <c r="CX7" s="633"/>
      <c r="CY7" s="634"/>
      <c r="CZ7" s="663">
        <v>24.7</v>
      </c>
      <c r="DA7" s="663"/>
      <c r="DB7" s="663"/>
      <c r="DC7" s="663"/>
      <c r="DD7" s="638">
        <v>247974</v>
      </c>
      <c r="DE7" s="633"/>
      <c r="DF7" s="633"/>
      <c r="DG7" s="633"/>
      <c r="DH7" s="633"/>
      <c r="DI7" s="633"/>
      <c r="DJ7" s="633"/>
      <c r="DK7" s="633"/>
      <c r="DL7" s="633"/>
      <c r="DM7" s="633"/>
      <c r="DN7" s="633"/>
      <c r="DO7" s="633"/>
      <c r="DP7" s="634"/>
      <c r="DQ7" s="638">
        <v>666964</v>
      </c>
      <c r="DR7" s="633"/>
      <c r="DS7" s="633"/>
      <c r="DT7" s="633"/>
      <c r="DU7" s="633"/>
      <c r="DV7" s="633"/>
      <c r="DW7" s="633"/>
      <c r="DX7" s="633"/>
      <c r="DY7" s="633"/>
      <c r="DZ7" s="633"/>
      <c r="EA7" s="633"/>
      <c r="EB7" s="633"/>
      <c r="EC7" s="674"/>
    </row>
    <row r="8" spans="2:143" ht="11.25" customHeight="1" x14ac:dyDescent="0.15">
      <c r="B8" s="629" t="s">
        <v>234</v>
      </c>
      <c r="C8" s="630"/>
      <c r="D8" s="630"/>
      <c r="E8" s="630"/>
      <c r="F8" s="630"/>
      <c r="G8" s="630"/>
      <c r="H8" s="630"/>
      <c r="I8" s="630"/>
      <c r="J8" s="630"/>
      <c r="K8" s="630"/>
      <c r="L8" s="630"/>
      <c r="M8" s="630"/>
      <c r="N8" s="630"/>
      <c r="O8" s="630"/>
      <c r="P8" s="630"/>
      <c r="Q8" s="631"/>
      <c r="R8" s="632">
        <v>2510</v>
      </c>
      <c r="S8" s="633"/>
      <c r="T8" s="633"/>
      <c r="U8" s="633"/>
      <c r="V8" s="633"/>
      <c r="W8" s="633"/>
      <c r="X8" s="633"/>
      <c r="Y8" s="634"/>
      <c r="Z8" s="663">
        <v>0</v>
      </c>
      <c r="AA8" s="663"/>
      <c r="AB8" s="663"/>
      <c r="AC8" s="663"/>
      <c r="AD8" s="664">
        <v>2510</v>
      </c>
      <c r="AE8" s="664"/>
      <c r="AF8" s="664"/>
      <c r="AG8" s="664"/>
      <c r="AH8" s="664"/>
      <c r="AI8" s="664"/>
      <c r="AJ8" s="664"/>
      <c r="AK8" s="664"/>
      <c r="AL8" s="635">
        <v>0.1</v>
      </c>
      <c r="AM8" s="636"/>
      <c r="AN8" s="636"/>
      <c r="AO8" s="665"/>
      <c r="AP8" s="629" t="s">
        <v>235</v>
      </c>
      <c r="AQ8" s="630"/>
      <c r="AR8" s="630"/>
      <c r="AS8" s="630"/>
      <c r="AT8" s="630"/>
      <c r="AU8" s="630"/>
      <c r="AV8" s="630"/>
      <c r="AW8" s="630"/>
      <c r="AX8" s="630"/>
      <c r="AY8" s="630"/>
      <c r="AZ8" s="630"/>
      <c r="BA8" s="630"/>
      <c r="BB8" s="630"/>
      <c r="BC8" s="630"/>
      <c r="BD8" s="630"/>
      <c r="BE8" s="630"/>
      <c r="BF8" s="631"/>
      <c r="BG8" s="632">
        <v>11295</v>
      </c>
      <c r="BH8" s="633"/>
      <c r="BI8" s="633"/>
      <c r="BJ8" s="633"/>
      <c r="BK8" s="633"/>
      <c r="BL8" s="633"/>
      <c r="BM8" s="633"/>
      <c r="BN8" s="634"/>
      <c r="BO8" s="663">
        <v>0.9</v>
      </c>
      <c r="BP8" s="663"/>
      <c r="BQ8" s="663"/>
      <c r="BR8" s="663"/>
      <c r="BS8" s="638" t="s">
        <v>137</v>
      </c>
      <c r="BT8" s="633"/>
      <c r="BU8" s="633"/>
      <c r="BV8" s="633"/>
      <c r="BW8" s="633"/>
      <c r="BX8" s="633"/>
      <c r="BY8" s="633"/>
      <c r="BZ8" s="633"/>
      <c r="CA8" s="633"/>
      <c r="CB8" s="674"/>
      <c r="CD8" s="629" t="s">
        <v>236</v>
      </c>
      <c r="CE8" s="630"/>
      <c r="CF8" s="630"/>
      <c r="CG8" s="630"/>
      <c r="CH8" s="630"/>
      <c r="CI8" s="630"/>
      <c r="CJ8" s="630"/>
      <c r="CK8" s="630"/>
      <c r="CL8" s="630"/>
      <c r="CM8" s="630"/>
      <c r="CN8" s="630"/>
      <c r="CO8" s="630"/>
      <c r="CP8" s="630"/>
      <c r="CQ8" s="631"/>
      <c r="CR8" s="632">
        <v>1326093</v>
      </c>
      <c r="CS8" s="633"/>
      <c r="CT8" s="633"/>
      <c r="CU8" s="633"/>
      <c r="CV8" s="633"/>
      <c r="CW8" s="633"/>
      <c r="CX8" s="633"/>
      <c r="CY8" s="634"/>
      <c r="CZ8" s="663">
        <v>16.7</v>
      </c>
      <c r="DA8" s="663"/>
      <c r="DB8" s="663"/>
      <c r="DC8" s="663"/>
      <c r="DD8" s="638">
        <v>10414</v>
      </c>
      <c r="DE8" s="633"/>
      <c r="DF8" s="633"/>
      <c r="DG8" s="633"/>
      <c r="DH8" s="633"/>
      <c r="DI8" s="633"/>
      <c r="DJ8" s="633"/>
      <c r="DK8" s="633"/>
      <c r="DL8" s="633"/>
      <c r="DM8" s="633"/>
      <c r="DN8" s="633"/>
      <c r="DO8" s="633"/>
      <c r="DP8" s="634"/>
      <c r="DQ8" s="638">
        <v>873569</v>
      </c>
      <c r="DR8" s="633"/>
      <c r="DS8" s="633"/>
      <c r="DT8" s="633"/>
      <c r="DU8" s="633"/>
      <c r="DV8" s="633"/>
      <c r="DW8" s="633"/>
      <c r="DX8" s="633"/>
      <c r="DY8" s="633"/>
      <c r="DZ8" s="633"/>
      <c r="EA8" s="633"/>
      <c r="EB8" s="633"/>
      <c r="EC8" s="674"/>
    </row>
    <row r="9" spans="2:143" ht="11.25" customHeight="1" x14ac:dyDescent="0.15">
      <c r="B9" s="629" t="s">
        <v>237</v>
      </c>
      <c r="C9" s="630"/>
      <c r="D9" s="630"/>
      <c r="E9" s="630"/>
      <c r="F9" s="630"/>
      <c r="G9" s="630"/>
      <c r="H9" s="630"/>
      <c r="I9" s="630"/>
      <c r="J9" s="630"/>
      <c r="K9" s="630"/>
      <c r="L9" s="630"/>
      <c r="M9" s="630"/>
      <c r="N9" s="630"/>
      <c r="O9" s="630"/>
      <c r="P9" s="630"/>
      <c r="Q9" s="631"/>
      <c r="R9" s="632">
        <v>3068</v>
      </c>
      <c r="S9" s="633"/>
      <c r="T9" s="633"/>
      <c r="U9" s="633"/>
      <c r="V9" s="633"/>
      <c r="W9" s="633"/>
      <c r="X9" s="633"/>
      <c r="Y9" s="634"/>
      <c r="Z9" s="663">
        <v>0</v>
      </c>
      <c r="AA9" s="663"/>
      <c r="AB9" s="663"/>
      <c r="AC9" s="663"/>
      <c r="AD9" s="664">
        <v>3068</v>
      </c>
      <c r="AE9" s="664"/>
      <c r="AF9" s="664"/>
      <c r="AG9" s="664"/>
      <c r="AH9" s="664"/>
      <c r="AI9" s="664"/>
      <c r="AJ9" s="664"/>
      <c r="AK9" s="664"/>
      <c r="AL9" s="635">
        <v>0.1</v>
      </c>
      <c r="AM9" s="636"/>
      <c r="AN9" s="636"/>
      <c r="AO9" s="665"/>
      <c r="AP9" s="629" t="s">
        <v>238</v>
      </c>
      <c r="AQ9" s="630"/>
      <c r="AR9" s="630"/>
      <c r="AS9" s="630"/>
      <c r="AT9" s="630"/>
      <c r="AU9" s="630"/>
      <c r="AV9" s="630"/>
      <c r="AW9" s="630"/>
      <c r="AX9" s="630"/>
      <c r="AY9" s="630"/>
      <c r="AZ9" s="630"/>
      <c r="BA9" s="630"/>
      <c r="BB9" s="630"/>
      <c r="BC9" s="630"/>
      <c r="BD9" s="630"/>
      <c r="BE9" s="630"/>
      <c r="BF9" s="631"/>
      <c r="BG9" s="632">
        <v>481490</v>
      </c>
      <c r="BH9" s="633"/>
      <c r="BI9" s="633"/>
      <c r="BJ9" s="633"/>
      <c r="BK9" s="633"/>
      <c r="BL9" s="633"/>
      <c r="BM9" s="633"/>
      <c r="BN9" s="634"/>
      <c r="BO9" s="663">
        <v>39.5</v>
      </c>
      <c r="BP9" s="663"/>
      <c r="BQ9" s="663"/>
      <c r="BR9" s="663"/>
      <c r="BS9" s="638" t="s">
        <v>137</v>
      </c>
      <c r="BT9" s="633"/>
      <c r="BU9" s="633"/>
      <c r="BV9" s="633"/>
      <c r="BW9" s="633"/>
      <c r="BX9" s="633"/>
      <c r="BY9" s="633"/>
      <c r="BZ9" s="633"/>
      <c r="CA9" s="633"/>
      <c r="CB9" s="674"/>
      <c r="CD9" s="629" t="s">
        <v>239</v>
      </c>
      <c r="CE9" s="630"/>
      <c r="CF9" s="630"/>
      <c r="CG9" s="630"/>
      <c r="CH9" s="630"/>
      <c r="CI9" s="630"/>
      <c r="CJ9" s="630"/>
      <c r="CK9" s="630"/>
      <c r="CL9" s="630"/>
      <c r="CM9" s="630"/>
      <c r="CN9" s="630"/>
      <c r="CO9" s="630"/>
      <c r="CP9" s="630"/>
      <c r="CQ9" s="631"/>
      <c r="CR9" s="632">
        <v>731031</v>
      </c>
      <c r="CS9" s="633"/>
      <c r="CT9" s="633"/>
      <c r="CU9" s="633"/>
      <c r="CV9" s="633"/>
      <c r="CW9" s="633"/>
      <c r="CX9" s="633"/>
      <c r="CY9" s="634"/>
      <c r="CZ9" s="663">
        <v>9.1999999999999993</v>
      </c>
      <c r="DA9" s="663"/>
      <c r="DB9" s="663"/>
      <c r="DC9" s="663"/>
      <c r="DD9" s="638">
        <v>1389</v>
      </c>
      <c r="DE9" s="633"/>
      <c r="DF9" s="633"/>
      <c r="DG9" s="633"/>
      <c r="DH9" s="633"/>
      <c r="DI9" s="633"/>
      <c r="DJ9" s="633"/>
      <c r="DK9" s="633"/>
      <c r="DL9" s="633"/>
      <c r="DM9" s="633"/>
      <c r="DN9" s="633"/>
      <c r="DO9" s="633"/>
      <c r="DP9" s="634"/>
      <c r="DQ9" s="638">
        <v>671559</v>
      </c>
      <c r="DR9" s="633"/>
      <c r="DS9" s="633"/>
      <c r="DT9" s="633"/>
      <c r="DU9" s="633"/>
      <c r="DV9" s="633"/>
      <c r="DW9" s="633"/>
      <c r="DX9" s="633"/>
      <c r="DY9" s="633"/>
      <c r="DZ9" s="633"/>
      <c r="EA9" s="633"/>
      <c r="EB9" s="633"/>
      <c r="EC9" s="674"/>
    </row>
    <row r="10" spans="2:143" ht="11.25" customHeight="1" x14ac:dyDescent="0.15">
      <c r="B10" s="629" t="s">
        <v>240</v>
      </c>
      <c r="C10" s="630"/>
      <c r="D10" s="630"/>
      <c r="E10" s="630"/>
      <c r="F10" s="630"/>
      <c r="G10" s="630"/>
      <c r="H10" s="630"/>
      <c r="I10" s="630"/>
      <c r="J10" s="630"/>
      <c r="K10" s="630"/>
      <c r="L10" s="630"/>
      <c r="M10" s="630"/>
      <c r="N10" s="630"/>
      <c r="O10" s="630"/>
      <c r="P10" s="630"/>
      <c r="Q10" s="631"/>
      <c r="R10" s="632" t="s">
        <v>241</v>
      </c>
      <c r="S10" s="633"/>
      <c r="T10" s="633"/>
      <c r="U10" s="633"/>
      <c r="V10" s="633"/>
      <c r="W10" s="633"/>
      <c r="X10" s="633"/>
      <c r="Y10" s="634"/>
      <c r="Z10" s="663" t="s">
        <v>127</v>
      </c>
      <c r="AA10" s="663"/>
      <c r="AB10" s="663"/>
      <c r="AC10" s="663"/>
      <c r="AD10" s="664" t="s">
        <v>127</v>
      </c>
      <c r="AE10" s="664"/>
      <c r="AF10" s="664"/>
      <c r="AG10" s="664"/>
      <c r="AH10" s="664"/>
      <c r="AI10" s="664"/>
      <c r="AJ10" s="664"/>
      <c r="AK10" s="664"/>
      <c r="AL10" s="635" t="s">
        <v>127</v>
      </c>
      <c r="AM10" s="636"/>
      <c r="AN10" s="636"/>
      <c r="AO10" s="665"/>
      <c r="AP10" s="629" t="s">
        <v>242</v>
      </c>
      <c r="AQ10" s="630"/>
      <c r="AR10" s="630"/>
      <c r="AS10" s="630"/>
      <c r="AT10" s="630"/>
      <c r="AU10" s="630"/>
      <c r="AV10" s="630"/>
      <c r="AW10" s="630"/>
      <c r="AX10" s="630"/>
      <c r="AY10" s="630"/>
      <c r="AZ10" s="630"/>
      <c r="BA10" s="630"/>
      <c r="BB10" s="630"/>
      <c r="BC10" s="630"/>
      <c r="BD10" s="630"/>
      <c r="BE10" s="630"/>
      <c r="BF10" s="631"/>
      <c r="BG10" s="632">
        <v>18772</v>
      </c>
      <c r="BH10" s="633"/>
      <c r="BI10" s="633"/>
      <c r="BJ10" s="633"/>
      <c r="BK10" s="633"/>
      <c r="BL10" s="633"/>
      <c r="BM10" s="633"/>
      <c r="BN10" s="634"/>
      <c r="BO10" s="663">
        <v>1.5</v>
      </c>
      <c r="BP10" s="663"/>
      <c r="BQ10" s="663"/>
      <c r="BR10" s="663"/>
      <c r="BS10" s="638">
        <v>3150</v>
      </c>
      <c r="BT10" s="633"/>
      <c r="BU10" s="633"/>
      <c r="BV10" s="633"/>
      <c r="BW10" s="633"/>
      <c r="BX10" s="633"/>
      <c r="BY10" s="633"/>
      <c r="BZ10" s="633"/>
      <c r="CA10" s="633"/>
      <c r="CB10" s="674"/>
      <c r="CD10" s="629" t="s">
        <v>243</v>
      </c>
      <c r="CE10" s="630"/>
      <c r="CF10" s="630"/>
      <c r="CG10" s="630"/>
      <c r="CH10" s="630"/>
      <c r="CI10" s="630"/>
      <c r="CJ10" s="630"/>
      <c r="CK10" s="630"/>
      <c r="CL10" s="630"/>
      <c r="CM10" s="630"/>
      <c r="CN10" s="630"/>
      <c r="CO10" s="630"/>
      <c r="CP10" s="630"/>
      <c r="CQ10" s="631"/>
      <c r="CR10" s="632">
        <v>17766</v>
      </c>
      <c r="CS10" s="633"/>
      <c r="CT10" s="633"/>
      <c r="CU10" s="633"/>
      <c r="CV10" s="633"/>
      <c r="CW10" s="633"/>
      <c r="CX10" s="633"/>
      <c r="CY10" s="634"/>
      <c r="CZ10" s="663">
        <v>0.2</v>
      </c>
      <c r="DA10" s="663"/>
      <c r="DB10" s="663"/>
      <c r="DC10" s="663"/>
      <c r="DD10" s="638" t="s">
        <v>137</v>
      </c>
      <c r="DE10" s="633"/>
      <c r="DF10" s="633"/>
      <c r="DG10" s="633"/>
      <c r="DH10" s="633"/>
      <c r="DI10" s="633"/>
      <c r="DJ10" s="633"/>
      <c r="DK10" s="633"/>
      <c r="DL10" s="633"/>
      <c r="DM10" s="633"/>
      <c r="DN10" s="633"/>
      <c r="DO10" s="633"/>
      <c r="DP10" s="634"/>
      <c r="DQ10" s="638">
        <v>11992</v>
      </c>
      <c r="DR10" s="633"/>
      <c r="DS10" s="633"/>
      <c r="DT10" s="633"/>
      <c r="DU10" s="633"/>
      <c r="DV10" s="633"/>
      <c r="DW10" s="633"/>
      <c r="DX10" s="633"/>
      <c r="DY10" s="633"/>
      <c r="DZ10" s="633"/>
      <c r="EA10" s="633"/>
      <c r="EB10" s="633"/>
      <c r="EC10" s="674"/>
    </row>
    <row r="11" spans="2:143" ht="11.25" customHeight="1" x14ac:dyDescent="0.15">
      <c r="B11" s="629" t="s">
        <v>244</v>
      </c>
      <c r="C11" s="630"/>
      <c r="D11" s="630"/>
      <c r="E11" s="630"/>
      <c r="F11" s="630"/>
      <c r="G11" s="630"/>
      <c r="H11" s="630"/>
      <c r="I11" s="630"/>
      <c r="J11" s="630"/>
      <c r="K11" s="630"/>
      <c r="L11" s="630"/>
      <c r="M11" s="630"/>
      <c r="N11" s="630"/>
      <c r="O11" s="630"/>
      <c r="P11" s="630"/>
      <c r="Q11" s="631"/>
      <c r="R11" s="632">
        <v>145877</v>
      </c>
      <c r="S11" s="633"/>
      <c r="T11" s="633"/>
      <c r="U11" s="633"/>
      <c r="V11" s="633"/>
      <c r="W11" s="633"/>
      <c r="X11" s="633"/>
      <c r="Y11" s="634"/>
      <c r="Z11" s="635">
        <v>1.7</v>
      </c>
      <c r="AA11" s="636"/>
      <c r="AB11" s="636"/>
      <c r="AC11" s="637"/>
      <c r="AD11" s="638">
        <v>145877</v>
      </c>
      <c r="AE11" s="633"/>
      <c r="AF11" s="633"/>
      <c r="AG11" s="633"/>
      <c r="AH11" s="633"/>
      <c r="AI11" s="633"/>
      <c r="AJ11" s="633"/>
      <c r="AK11" s="634"/>
      <c r="AL11" s="635">
        <v>3.4</v>
      </c>
      <c r="AM11" s="636"/>
      <c r="AN11" s="636"/>
      <c r="AO11" s="665"/>
      <c r="AP11" s="629" t="s">
        <v>245</v>
      </c>
      <c r="AQ11" s="630"/>
      <c r="AR11" s="630"/>
      <c r="AS11" s="630"/>
      <c r="AT11" s="630"/>
      <c r="AU11" s="630"/>
      <c r="AV11" s="630"/>
      <c r="AW11" s="630"/>
      <c r="AX11" s="630"/>
      <c r="AY11" s="630"/>
      <c r="AZ11" s="630"/>
      <c r="BA11" s="630"/>
      <c r="BB11" s="630"/>
      <c r="BC11" s="630"/>
      <c r="BD11" s="630"/>
      <c r="BE11" s="630"/>
      <c r="BF11" s="631"/>
      <c r="BG11" s="632">
        <v>68530</v>
      </c>
      <c r="BH11" s="633"/>
      <c r="BI11" s="633"/>
      <c r="BJ11" s="633"/>
      <c r="BK11" s="633"/>
      <c r="BL11" s="633"/>
      <c r="BM11" s="633"/>
      <c r="BN11" s="634"/>
      <c r="BO11" s="663">
        <v>5.6</v>
      </c>
      <c r="BP11" s="663"/>
      <c r="BQ11" s="663"/>
      <c r="BR11" s="663"/>
      <c r="BS11" s="638">
        <v>19580</v>
      </c>
      <c r="BT11" s="633"/>
      <c r="BU11" s="633"/>
      <c r="BV11" s="633"/>
      <c r="BW11" s="633"/>
      <c r="BX11" s="633"/>
      <c r="BY11" s="633"/>
      <c r="BZ11" s="633"/>
      <c r="CA11" s="633"/>
      <c r="CB11" s="674"/>
      <c r="CD11" s="629" t="s">
        <v>246</v>
      </c>
      <c r="CE11" s="630"/>
      <c r="CF11" s="630"/>
      <c r="CG11" s="630"/>
      <c r="CH11" s="630"/>
      <c r="CI11" s="630"/>
      <c r="CJ11" s="630"/>
      <c r="CK11" s="630"/>
      <c r="CL11" s="630"/>
      <c r="CM11" s="630"/>
      <c r="CN11" s="630"/>
      <c r="CO11" s="630"/>
      <c r="CP11" s="630"/>
      <c r="CQ11" s="631"/>
      <c r="CR11" s="632">
        <v>963647</v>
      </c>
      <c r="CS11" s="633"/>
      <c r="CT11" s="633"/>
      <c r="CU11" s="633"/>
      <c r="CV11" s="633"/>
      <c r="CW11" s="633"/>
      <c r="CX11" s="633"/>
      <c r="CY11" s="634"/>
      <c r="CZ11" s="663">
        <v>12.2</v>
      </c>
      <c r="DA11" s="663"/>
      <c r="DB11" s="663"/>
      <c r="DC11" s="663"/>
      <c r="DD11" s="638">
        <v>481725</v>
      </c>
      <c r="DE11" s="633"/>
      <c r="DF11" s="633"/>
      <c r="DG11" s="633"/>
      <c r="DH11" s="633"/>
      <c r="DI11" s="633"/>
      <c r="DJ11" s="633"/>
      <c r="DK11" s="633"/>
      <c r="DL11" s="633"/>
      <c r="DM11" s="633"/>
      <c r="DN11" s="633"/>
      <c r="DO11" s="633"/>
      <c r="DP11" s="634"/>
      <c r="DQ11" s="638">
        <v>242501</v>
      </c>
      <c r="DR11" s="633"/>
      <c r="DS11" s="633"/>
      <c r="DT11" s="633"/>
      <c r="DU11" s="633"/>
      <c r="DV11" s="633"/>
      <c r="DW11" s="633"/>
      <c r="DX11" s="633"/>
      <c r="DY11" s="633"/>
      <c r="DZ11" s="633"/>
      <c r="EA11" s="633"/>
      <c r="EB11" s="633"/>
      <c r="EC11" s="674"/>
    </row>
    <row r="12" spans="2:143" ht="11.25" customHeight="1" x14ac:dyDescent="0.15">
      <c r="B12" s="629" t="s">
        <v>247</v>
      </c>
      <c r="C12" s="630"/>
      <c r="D12" s="630"/>
      <c r="E12" s="630"/>
      <c r="F12" s="630"/>
      <c r="G12" s="630"/>
      <c r="H12" s="630"/>
      <c r="I12" s="630"/>
      <c r="J12" s="630"/>
      <c r="K12" s="630"/>
      <c r="L12" s="630"/>
      <c r="M12" s="630"/>
      <c r="N12" s="630"/>
      <c r="O12" s="630"/>
      <c r="P12" s="630"/>
      <c r="Q12" s="631"/>
      <c r="R12" s="632" t="s">
        <v>241</v>
      </c>
      <c r="S12" s="633"/>
      <c r="T12" s="633"/>
      <c r="U12" s="633"/>
      <c r="V12" s="633"/>
      <c r="W12" s="633"/>
      <c r="X12" s="633"/>
      <c r="Y12" s="634"/>
      <c r="Z12" s="663" t="s">
        <v>137</v>
      </c>
      <c r="AA12" s="663"/>
      <c r="AB12" s="663"/>
      <c r="AC12" s="663"/>
      <c r="AD12" s="664" t="s">
        <v>241</v>
      </c>
      <c r="AE12" s="664"/>
      <c r="AF12" s="664"/>
      <c r="AG12" s="664"/>
      <c r="AH12" s="664"/>
      <c r="AI12" s="664"/>
      <c r="AJ12" s="664"/>
      <c r="AK12" s="664"/>
      <c r="AL12" s="635" t="s">
        <v>241</v>
      </c>
      <c r="AM12" s="636"/>
      <c r="AN12" s="636"/>
      <c r="AO12" s="665"/>
      <c r="AP12" s="629" t="s">
        <v>248</v>
      </c>
      <c r="AQ12" s="630"/>
      <c r="AR12" s="630"/>
      <c r="AS12" s="630"/>
      <c r="AT12" s="630"/>
      <c r="AU12" s="630"/>
      <c r="AV12" s="630"/>
      <c r="AW12" s="630"/>
      <c r="AX12" s="630"/>
      <c r="AY12" s="630"/>
      <c r="AZ12" s="630"/>
      <c r="BA12" s="630"/>
      <c r="BB12" s="630"/>
      <c r="BC12" s="630"/>
      <c r="BD12" s="630"/>
      <c r="BE12" s="630"/>
      <c r="BF12" s="631"/>
      <c r="BG12" s="632">
        <v>554051</v>
      </c>
      <c r="BH12" s="633"/>
      <c r="BI12" s="633"/>
      <c r="BJ12" s="633"/>
      <c r="BK12" s="633"/>
      <c r="BL12" s="633"/>
      <c r="BM12" s="633"/>
      <c r="BN12" s="634"/>
      <c r="BO12" s="663">
        <v>45.5</v>
      </c>
      <c r="BP12" s="663"/>
      <c r="BQ12" s="663"/>
      <c r="BR12" s="663"/>
      <c r="BS12" s="638" t="s">
        <v>127</v>
      </c>
      <c r="BT12" s="633"/>
      <c r="BU12" s="633"/>
      <c r="BV12" s="633"/>
      <c r="BW12" s="633"/>
      <c r="BX12" s="633"/>
      <c r="BY12" s="633"/>
      <c r="BZ12" s="633"/>
      <c r="CA12" s="633"/>
      <c r="CB12" s="674"/>
      <c r="CD12" s="629" t="s">
        <v>249</v>
      </c>
      <c r="CE12" s="630"/>
      <c r="CF12" s="630"/>
      <c r="CG12" s="630"/>
      <c r="CH12" s="630"/>
      <c r="CI12" s="630"/>
      <c r="CJ12" s="630"/>
      <c r="CK12" s="630"/>
      <c r="CL12" s="630"/>
      <c r="CM12" s="630"/>
      <c r="CN12" s="630"/>
      <c r="CO12" s="630"/>
      <c r="CP12" s="630"/>
      <c r="CQ12" s="631"/>
      <c r="CR12" s="632">
        <v>276099</v>
      </c>
      <c r="CS12" s="633"/>
      <c r="CT12" s="633"/>
      <c r="CU12" s="633"/>
      <c r="CV12" s="633"/>
      <c r="CW12" s="633"/>
      <c r="CX12" s="633"/>
      <c r="CY12" s="634"/>
      <c r="CZ12" s="663">
        <v>3.5</v>
      </c>
      <c r="DA12" s="663"/>
      <c r="DB12" s="663"/>
      <c r="DC12" s="663"/>
      <c r="DD12" s="638">
        <v>9243</v>
      </c>
      <c r="DE12" s="633"/>
      <c r="DF12" s="633"/>
      <c r="DG12" s="633"/>
      <c r="DH12" s="633"/>
      <c r="DI12" s="633"/>
      <c r="DJ12" s="633"/>
      <c r="DK12" s="633"/>
      <c r="DL12" s="633"/>
      <c r="DM12" s="633"/>
      <c r="DN12" s="633"/>
      <c r="DO12" s="633"/>
      <c r="DP12" s="634"/>
      <c r="DQ12" s="638">
        <v>205554</v>
      </c>
      <c r="DR12" s="633"/>
      <c r="DS12" s="633"/>
      <c r="DT12" s="633"/>
      <c r="DU12" s="633"/>
      <c r="DV12" s="633"/>
      <c r="DW12" s="633"/>
      <c r="DX12" s="633"/>
      <c r="DY12" s="633"/>
      <c r="DZ12" s="633"/>
      <c r="EA12" s="633"/>
      <c r="EB12" s="633"/>
      <c r="EC12" s="674"/>
    </row>
    <row r="13" spans="2:143" ht="11.25" customHeight="1" x14ac:dyDescent="0.15">
      <c r="B13" s="629" t="s">
        <v>250</v>
      </c>
      <c r="C13" s="630"/>
      <c r="D13" s="630"/>
      <c r="E13" s="630"/>
      <c r="F13" s="630"/>
      <c r="G13" s="630"/>
      <c r="H13" s="630"/>
      <c r="I13" s="630"/>
      <c r="J13" s="630"/>
      <c r="K13" s="630"/>
      <c r="L13" s="630"/>
      <c r="M13" s="630"/>
      <c r="N13" s="630"/>
      <c r="O13" s="630"/>
      <c r="P13" s="630"/>
      <c r="Q13" s="631"/>
      <c r="R13" s="632" t="s">
        <v>127</v>
      </c>
      <c r="S13" s="633"/>
      <c r="T13" s="633"/>
      <c r="U13" s="633"/>
      <c r="V13" s="633"/>
      <c r="W13" s="633"/>
      <c r="X13" s="633"/>
      <c r="Y13" s="634"/>
      <c r="Z13" s="663" t="s">
        <v>127</v>
      </c>
      <c r="AA13" s="663"/>
      <c r="AB13" s="663"/>
      <c r="AC13" s="663"/>
      <c r="AD13" s="664" t="s">
        <v>241</v>
      </c>
      <c r="AE13" s="664"/>
      <c r="AF13" s="664"/>
      <c r="AG13" s="664"/>
      <c r="AH13" s="664"/>
      <c r="AI13" s="664"/>
      <c r="AJ13" s="664"/>
      <c r="AK13" s="664"/>
      <c r="AL13" s="635" t="s">
        <v>137</v>
      </c>
      <c r="AM13" s="636"/>
      <c r="AN13" s="636"/>
      <c r="AO13" s="665"/>
      <c r="AP13" s="629" t="s">
        <v>251</v>
      </c>
      <c r="AQ13" s="630"/>
      <c r="AR13" s="630"/>
      <c r="AS13" s="630"/>
      <c r="AT13" s="630"/>
      <c r="AU13" s="630"/>
      <c r="AV13" s="630"/>
      <c r="AW13" s="630"/>
      <c r="AX13" s="630"/>
      <c r="AY13" s="630"/>
      <c r="AZ13" s="630"/>
      <c r="BA13" s="630"/>
      <c r="BB13" s="630"/>
      <c r="BC13" s="630"/>
      <c r="BD13" s="630"/>
      <c r="BE13" s="630"/>
      <c r="BF13" s="631"/>
      <c r="BG13" s="632">
        <v>553993</v>
      </c>
      <c r="BH13" s="633"/>
      <c r="BI13" s="633"/>
      <c r="BJ13" s="633"/>
      <c r="BK13" s="633"/>
      <c r="BL13" s="633"/>
      <c r="BM13" s="633"/>
      <c r="BN13" s="634"/>
      <c r="BO13" s="663">
        <v>45.5</v>
      </c>
      <c r="BP13" s="663"/>
      <c r="BQ13" s="663"/>
      <c r="BR13" s="663"/>
      <c r="BS13" s="638" t="s">
        <v>127</v>
      </c>
      <c r="BT13" s="633"/>
      <c r="BU13" s="633"/>
      <c r="BV13" s="633"/>
      <c r="BW13" s="633"/>
      <c r="BX13" s="633"/>
      <c r="BY13" s="633"/>
      <c r="BZ13" s="633"/>
      <c r="CA13" s="633"/>
      <c r="CB13" s="674"/>
      <c r="CD13" s="629" t="s">
        <v>252</v>
      </c>
      <c r="CE13" s="630"/>
      <c r="CF13" s="630"/>
      <c r="CG13" s="630"/>
      <c r="CH13" s="630"/>
      <c r="CI13" s="630"/>
      <c r="CJ13" s="630"/>
      <c r="CK13" s="630"/>
      <c r="CL13" s="630"/>
      <c r="CM13" s="630"/>
      <c r="CN13" s="630"/>
      <c r="CO13" s="630"/>
      <c r="CP13" s="630"/>
      <c r="CQ13" s="631"/>
      <c r="CR13" s="632">
        <v>598782</v>
      </c>
      <c r="CS13" s="633"/>
      <c r="CT13" s="633"/>
      <c r="CU13" s="633"/>
      <c r="CV13" s="633"/>
      <c r="CW13" s="633"/>
      <c r="CX13" s="633"/>
      <c r="CY13" s="634"/>
      <c r="CZ13" s="663">
        <v>7.6</v>
      </c>
      <c r="DA13" s="663"/>
      <c r="DB13" s="663"/>
      <c r="DC13" s="663"/>
      <c r="DD13" s="638">
        <v>408392</v>
      </c>
      <c r="DE13" s="633"/>
      <c r="DF13" s="633"/>
      <c r="DG13" s="633"/>
      <c r="DH13" s="633"/>
      <c r="DI13" s="633"/>
      <c r="DJ13" s="633"/>
      <c r="DK13" s="633"/>
      <c r="DL13" s="633"/>
      <c r="DM13" s="633"/>
      <c r="DN13" s="633"/>
      <c r="DO13" s="633"/>
      <c r="DP13" s="634"/>
      <c r="DQ13" s="638">
        <v>317023</v>
      </c>
      <c r="DR13" s="633"/>
      <c r="DS13" s="633"/>
      <c r="DT13" s="633"/>
      <c r="DU13" s="633"/>
      <c r="DV13" s="633"/>
      <c r="DW13" s="633"/>
      <c r="DX13" s="633"/>
      <c r="DY13" s="633"/>
      <c r="DZ13" s="633"/>
      <c r="EA13" s="633"/>
      <c r="EB13" s="633"/>
      <c r="EC13" s="674"/>
    </row>
    <row r="14" spans="2:143" ht="11.25" customHeight="1" x14ac:dyDescent="0.15">
      <c r="B14" s="629" t="s">
        <v>253</v>
      </c>
      <c r="C14" s="630"/>
      <c r="D14" s="630"/>
      <c r="E14" s="630"/>
      <c r="F14" s="630"/>
      <c r="G14" s="630"/>
      <c r="H14" s="630"/>
      <c r="I14" s="630"/>
      <c r="J14" s="630"/>
      <c r="K14" s="630"/>
      <c r="L14" s="630"/>
      <c r="M14" s="630"/>
      <c r="N14" s="630"/>
      <c r="O14" s="630"/>
      <c r="P14" s="630"/>
      <c r="Q14" s="631"/>
      <c r="R14" s="632" t="s">
        <v>137</v>
      </c>
      <c r="S14" s="633"/>
      <c r="T14" s="633"/>
      <c r="U14" s="633"/>
      <c r="V14" s="633"/>
      <c r="W14" s="633"/>
      <c r="X14" s="633"/>
      <c r="Y14" s="634"/>
      <c r="Z14" s="663" t="s">
        <v>127</v>
      </c>
      <c r="AA14" s="663"/>
      <c r="AB14" s="663"/>
      <c r="AC14" s="663"/>
      <c r="AD14" s="664" t="s">
        <v>241</v>
      </c>
      <c r="AE14" s="664"/>
      <c r="AF14" s="664"/>
      <c r="AG14" s="664"/>
      <c r="AH14" s="664"/>
      <c r="AI14" s="664"/>
      <c r="AJ14" s="664"/>
      <c r="AK14" s="664"/>
      <c r="AL14" s="635" t="s">
        <v>137</v>
      </c>
      <c r="AM14" s="636"/>
      <c r="AN14" s="636"/>
      <c r="AO14" s="665"/>
      <c r="AP14" s="629" t="s">
        <v>254</v>
      </c>
      <c r="AQ14" s="630"/>
      <c r="AR14" s="630"/>
      <c r="AS14" s="630"/>
      <c r="AT14" s="630"/>
      <c r="AU14" s="630"/>
      <c r="AV14" s="630"/>
      <c r="AW14" s="630"/>
      <c r="AX14" s="630"/>
      <c r="AY14" s="630"/>
      <c r="AZ14" s="630"/>
      <c r="BA14" s="630"/>
      <c r="BB14" s="630"/>
      <c r="BC14" s="630"/>
      <c r="BD14" s="630"/>
      <c r="BE14" s="630"/>
      <c r="BF14" s="631"/>
      <c r="BG14" s="632">
        <v>21680</v>
      </c>
      <c r="BH14" s="633"/>
      <c r="BI14" s="633"/>
      <c r="BJ14" s="633"/>
      <c r="BK14" s="633"/>
      <c r="BL14" s="633"/>
      <c r="BM14" s="633"/>
      <c r="BN14" s="634"/>
      <c r="BO14" s="663">
        <v>1.8</v>
      </c>
      <c r="BP14" s="663"/>
      <c r="BQ14" s="663"/>
      <c r="BR14" s="663"/>
      <c r="BS14" s="638" t="s">
        <v>241</v>
      </c>
      <c r="BT14" s="633"/>
      <c r="BU14" s="633"/>
      <c r="BV14" s="633"/>
      <c r="BW14" s="633"/>
      <c r="BX14" s="633"/>
      <c r="BY14" s="633"/>
      <c r="BZ14" s="633"/>
      <c r="CA14" s="633"/>
      <c r="CB14" s="674"/>
      <c r="CD14" s="629" t="s">
        <v>255</v>
      </c>
      <c r="CE14" s="630"/>
      <c r="CF14" s="630"/>
      <c r="CG14" s="630"/>
      <c r="CH14" s="630"/>
      <c r="CI14" s="630"/>
      <c r="CJ14" s="630"/>
      <c r="CK14" s="630"/>
      <c r="CL14" s="630"/>
      <c r="CM14" s="630"/>
      <c r="CN14" s="630"/>
      <c r="CO14" s="630"/>
      <c r="CP14" s="630"/>
      <c r="CQ14" s="631"/>
      <c r="CR14" s="632">
        <v>191673</v>
      </c>
      <c r="CS14" s="633"/>
      <c r="CT14" s="633"/>
      <c r="CU14" s="633"/>
      <c r="CV14" s="633"/>
      <c r="CW14" s="633"/>
      <c r="CX14" s="633"/>
      <c r="CY14" s="634"/>
      <c r="CZ14" s="663">
        <v>2.4</v>
      </c>
      <c r="DA14" s="663"/>
      <c r="DB14" s="663"/>
      <c r="DC14" s="663"/>
      <c r="DD14" s="638" t="s">
        <v>241</v>
      </c>
      <c r="DE14" s="633"/>
      <c r="DF14" s="633"/>
      <c r="DG14" s="633"/>
      <c r="DH14" s="633"/>
      <c r="DI14" s="633"/>
      <c r="DJ14" s="633"/>
      <c r="DK14" s="633"/>
      <c r="DL14" s="633"/>
      <c r="DM14" s="633"/>
      <c r="DN14" s="633"/>
      <c r="DO14" s="633"/>
      <c r="DP14" s="634"/>
      <c r="DQ14" s="638">
        <v>191673</v>
      </c>
      <c r="DR14" s="633"/>
      <c r="DS14" s="633"/>
      <c r="DT14" s="633"/>
      <c r="DU14" s="633"/>
      <c r="DV14" s="633"/>
      <c r="DW14" s="633"/>
      <c r="DX14" s="633"/>
      <c r="DY14" s="633"/>
      <c r="DZ14" s="633"/>
      <c r="EA14" s="633"/>
      <c r="EB14" s="633"/>
      <c r="EC14" s="674"/>
    </row>
    <row r="15" spans="2:143" ht="11.25" customHeight="1" x14ac:dyDescent="0.15">
      <c r="B15" s="629" t="s">
        <v>256</v>
      </c>
      <c r="C15" s="630"/>
      <c r="D15" s="630"/>
      <c r="E15" s="630"/>
      <c r="F15" s="630"/>
      <c r="G15" s="630"/>
      <c r="H15" s="630"/>
      <c r="I15" s="630"/>
      <c r="J15" s="630"/>
      <c r="K15" s="630"/>
      <c r="L15" s="630"/>
      <c r="M15" s="630"/>
      <c r="N15" s="630"/>
      <c r="O15" s="630"/>
      <c r="P15" s="630"/>
      <c r="Q15" s="631"/>
      <c r="R15" s="632" t="s">
        <v>137</v>
      </c>
      <c r="S15" s="633"/>
      <c r="T15" s="633"/>
      <c r="U15" s="633"/>
      <c r="V15" s="633"/>
      <c r="W15" s="633"/>
      <c r="X15" s="633"/>
      <c r="Y15" s="634"/>
      <c r="Z15" s="663" t="s">
        <v>241</v>
      </c>
      <c r="AA15" s="663"/>
      <c r="AB15" s="663"/>
      <c r="AC15" s="663"/>
      <c r="AD15" s="664" t="s">
        <v>137</v>
      </c>
      <c r="AE15" s="664"/>
      <c r="AF15" s="664"/>
      <c r="AG15" s="664"/>
      <c r="AH15" s="664"/>
      <c r="AI15" s="664"/>
      <c r="AJ15" s="664"/>
      <c r="AK15" s="664"/>
      <c r="AL15" s="635" t="s">
        <v>241</v>
      </c>
      <c r="AM15" s="636"/>
      <c r="AN15" s="636"/>
      <c r="AO15" s="665"/>
      <c r="AP15" s="629" t="s">
        <v>257</v>
      </c>
      <c r="AQ15" s="630"/>
      <c r="AR15" s="630"/>
      <c r="AS15" s="630"/>
      <c r="AT15" s="630"/>
      <c r="AU15" s="630"/>
      <c r="AV15" s="630"/>
      <c r="AW15" s="630"/>
      <c r="AX15" s="630"/>
      <c r="AY15" s="630"/>
      <c r="AZ15" s="630"/>
      <c r="BA15" s="630"/>
      <c r="BB15" s="630"/>
      <c r="BC15" s="630"/>
      <c r="BD15" s="630"/>
      <c r="BE15" s="630"/>
      <c r="BF15" s="631"/>
      <c r="BG15" s="632">
        <v>60337</v>
      </c>
      <c r="BH15" s="633"/>
      <c r="BI15" s="633"/>
      <c r="BJ15" s="633"/>
      <c r="BK15" s="633"/>
      <c r="BL15" s="633"/>
      <c r="BM15" s="633"/>
      <c r="BN15" s="634"/>
      <c r="BO15" s="663">
        <v>5</v>
      </c>
      <c r="BP15" s="663"/>
      <c r="BQ15" s="663"/>
      <c r="BR15" s="663"/>
      <c r="BS15" s="638" t="s">
        <v>241</v>
      </c>
      <c r="BT15" s="633"/>
      <c r="BU15" s="633"/>
      <c r="BV15" s="633"/>
      <c r="BW15" s="633"/>
      <c r="BX15" s="633"/>
      <c r="BY15" s="633"/>
      <c r="BZ15" s="633"/>
      <c r="CA15" s="633"/>
      <c r="CB15" s="674"/>
      <c r="CD15" s="629" t="s">
        <v>258</v>
      </c>
      <c r="CE15" s="630"/>
      <c r="CF15" s="630"/>
      <c r="CG15" s="630"/>
      <c r="CH15" s="630"/>
      <c r="CI15" s="630"/>
      <c r="CJ15" s="630"/>
      <c r="CK15" s="630"/>
      <c r="CL15" s="630"/>
      <c r="CM15" s="630"/>
      <c r="CN15" s="630"/>
      <c r="CO15" s="630"/>
      <c r="CP15" s="630"/>
      <c r="CQ15" s="631"/>
      <c r="CR15" s="632">
        <v>1055008</v>
      </c>
      <c r="CS15" s="633"/>
      <c r="CT15" s="633"/>
      <c r="CU15" s="633"/>
      <c r="CV15" s="633"/>
      <c r="CW15" s="633"/>
      <c r="CX15" s="633"/>
      <c r="CY15" s="634"/>
      <c r="CZ15" s="663">
        <v>13.3</v>
      </c>
      <c r="DA15" s="663"/>
      <c r="DB15" s="663"/>
      <c r="DC15" s="663"/>
      <c r="DD15" s="638">
        <v>89133</v>
      </c>
      <c r="DE15" s="633"/>
      <c r="DF15" s="633"/>
      <c r="DG15" s="633"/>
      <c r="DH15" s="633"/>
      <c r="DI15" s="633"/>
      <c r="DJ15" s="633"/>
      <c r="DK15" s="633"/>
      <c r="DL15" s="633"/>
      <c r="DM15" s="633"/>
      <c r="DN15" s="633"/>
      <c r="DO15" s="633"/>
      <c r="DP15" s="634"/>
      <c r="DQ15" s="638">
        <v>867171</v>
      </c>
      <c r="DR15" s="633"/>
      <c r="DS15" s="633"/>
      <c r="DT15" s="633"/>
      <c r="DU15" s="633"/>
      <c r="DV15" s="633"/>
      <c r="DW15" s="633"/>
      <c r="DX15" s="633"/>
      <c r="DY15" s="633"/>
      <c r="DZ15" s="633"/>
      <c r="EA15" s="633"/>
      <c r="EB15" s="633"/>
      <c r="EC15" s="674"/>
    </row>
    <row r="16" spans="2:143" ht="11.25" customHeight="1" x14ac:dyDescent="0.15">
      <c r="B16" s="629" t="s">
        <v>259</v>
      </c>
      <c r="C16" s="630"/>
      <c r="D16" s="630"/>
      <c r="E16" s="630"/>
      <c r="F16" s="630"/>
      <c r="G16" s="630"/>
      <c r="H16" s="630"/>
      <c r="I16" s="630"/>
      <c r="J16" s="630"/>
      <c r="K16" s="630"/>
      <c r="L16" s="630"/>
      <c r="M16" s="630"/>
      <c r="N16" s="630"/>
      <c r="O16" s="630"/>
      <c r="P16" s="630"/>
      <c r="Q16" s="631"/>
      <c r="R16" s="632">
        <v>12448</v>
      </c>
      <c r="S16" s="633"/>
      <c r="T16" s="633"/>
      <c r="U16" s="633"/>
      <c r="V16" s="633"/>
      <c r="W16" s="633"/>
      <c r="X16" s="633"/>
      <c r="Y16" s="634"/>
      <c r="Z16" s="663">
        <v>0.1</v>
      </c>
      <c r="AA16" s="663"/>
      <c r="AB16" s="663"/>
      <c r="AC16" s="663"/>
      <c r="AD16" s="664">
        <v>12448</v>
      </c>
      <c r="AE16" s="664"/>
      <c r="AF16" s="664"/>
      <c r="AG16" s="664"/>
      <c r="AH16" s="664"/>
      <c r="AI16" s="664"/>
      <c r="AJ16" s="664"/>
      <c r="AK16" s="664"/>
      <c r="AL16" s="635">
        <v>0.3</v>
      </c>
      <c r="AM16" s="636"/>
      <c r="AN16" s="636"/>
      <c r="AO16" s="665"/>
      <c r="AP16" s="629" t="s">
        <v>260</v>
      </c>
      <c r="AQ16" s="630"/>
      <c r="AR16" s="630"/>
      <c r="AS16" s="630"/>
      <c r="AT16" s="630"/>
      <c r="AU16" s="630"/>
      <c r="AV16" s="630"/>
      <c r="AW16" s="630"/>
      <c r="AX16" s="630"/>
      <c r="AY16" s="630"/>
      <c r="AZ16" s="630"/>
      <c r="BA16" s="630"/>
      <c r="BB16" s="630"/>
      <c r="BC16" s="630"/>
      <c r="BD16" s="630"/>
      <c r="BE16" s="630"/>
      <c r="BF16" s="631"/>
      <c r="BG16" s="632" t="s">
        <v>137</v>
      </c>
      <c r="BH16" s="633"/>
      <c r="BI16" s="633"/>
      <c r="BJ16" s="633"/>
      <c r="BK16" s="633"/>
      <c r="BL16" s="633"/>
      <c r="BM16" s="633"/>
      <c r="BN16" s="634"/>
      <c r="BO16" s="663" t="s">
        <v>241</v>
      </c>
      <c r="BP16" s="663"/>
      <c r="BQ16" s="663"/>
      <c r="BR16" s="663"/>
      <c r="BS16" s="638" t="s">
        <v>241</v>
      </c>
      <c r="BT16" s="633"/>
      <c r="BU16" s="633"/>
      <c r="BV16" s="633"/>
      <c r="BW16" s="633"/>
      <c r="BX16" s="633"/>
      <c r="BY16" s="633"/>
      <c r="BZ16" s="633"/>
      <c r="CA16" s="633"/>
      <c r="CB16" s="674"/>
      <c r="CD16" s="629" t="s">
        <v>261</v>
      </c>
      <c r="CE16" s="630"/>
      <c r="CF16" s="630"/>
      <c r="CG16" s="630"/>
      <c r="CH16" s="630"/>
      <c r="CI16" s="630"/>
      <c r="CJ16" s="630"/>
      <c r="CK16" s="630"/>
      <c r="CL16" s="630"/>
      <c r="CM16" s="630"/>
      <c r="CN16" s="630"/>
      <c r="CO16" s="630"/>
      <c r="CP16" s="630"/>
      <c r="CQ16" s="631"/>
      <c r="CR16" s="632">
        <v>11220</v>
      </c>
      <c r="CS16" s="633"/>
      <c r="CT16" s="633"/>
      <c r="CU16" s="633"/>
      <c r="CV16" s="633"/>
      <c r="CW16" s="633"/>
      <c r="CX16" s="633"/>
      <c r="CY16" s="634"/>
      <c r="CZ16" s="663">
        <v>0.1</v>
      </c>
      <c r="DA16" s="663"/>
      <c r="DB16" s="663"/>
      <c r="DC16" s="663"/>
      <c r="DD16" s="638" t="s">
        <v>241</v>
      </c>
      <c r="DE16" s="633"/>
      <c r="DF16" s="633"/>
      <c r="DG16" s="633"/>
      <c r="DH16" s="633"/>
      <c r="DI16" s="633"/>
      <c r="DJ16" s="633"/>
      <c r="DK16" s="633"/>
      <c r="DL16" s="633"/>
      <c r="DM16" s="633"/>
      <c r="DN16" s="633"/>
      <c r="DO16" s="633"/>
      <c r="DP16" s="634"/>
      <c r="DQ16" s="638">
        <v>11220</v>
      </c>
      <c r="DR16" s="633"/>
      <c r="DS16" s="633"/>
      <c r="DT16" s="633"/>
      <c r="DU16" s="633"/>
      <c r="DV16" s="633"/>
      <c r="DW16" s="633"/>
      <c r="DX16" s="633"/>
      <c r="DY16" s="633"/>
      <c r="DZ16" s="633"/>
      <c r="EA16" s="633"/>
      <c r="EB16" s="633"/>
      <c r="EC16" s="674"/>
    </row>
    <row r="17" spans="2:133" ht="11.25" customHeight="1" x14ac:dyDescent="0.15">
      <c r="B17" s="629" t="s">
        <v>262</v>
      </c>
      <c r="C17" s="630"/>
      <c r="D17" s="630"/>
      <c r="E17" s="630"/>
      <c r="F17" s="630"/>
      <c r="G17" s="630"/>
      <c r="H17" s="630"/>
      <c r="I17" s="630"/>
      <c r="J17" s="630"/>
      <c r="K17" s="630"/>
      <c r="L17" s="630"/>
      <c r="M17" s="630"/>
      <c r="N17" s="630"/>
      <c r="O17" s="630"/>
      <c r="P17" s="630"/>
      <c r="Q17" s="631"/>
      <c r="R17" s="632">
        <v>6292</v>
      </c>
      <c r="S17" s="633"/>
      <c r="T17" s="633"/>
      <c r="U17" s="633"/>
      <c r="V17" s="633"/>
      <c r="W17" s="633"/>
      <c r="X17" s="633"/>
      <c r="Y17" s="634"/>
      <c r="Z17" s="663">
        <v>0.1</v>
      </c>
      <c r="AA17" s="663"/>
      <c r="AB17" s="663"/>
      <c r="AC17" s="663"/>
      <c r="AD17" s="664">
        <v>6292</v>
      </c>
      <c r="AE17" s="664"/>
      <c r="AF17" s="664"/>
      <c r="AG17" s="664"/>
      <c r="AH17" s="664"/>
      <c r="AI17" s="664"/>
      <c r="AJ17" s="664"/>
      <c r="AK17" s="664"/>
      <c r="AL17" s="635">
        <v>0.1</v>
      </c>
      <c r="AM17" s="636"/>
      <c r="AN17" s="636"/>
      <c r="AO17" s="665"/>
      <c r="AP17" s="629" t="s">
        <v>263</v>
      </c>
      <c r="AQ17" s="630"/>
      <c r="AR17" s="630"/>
      <c r="AS17" s="630"/>
      <c r="AT17" s="630"/>
      <c r="AU17" s="630"/>
      <c r="AV17" s="630"/>
      <c r="AW17" s="630"/>
      <c r="AX17" s="630"/>
      <c r="AY17" s="630"/>
      <c r="AZ17" s="630"/>
      <c r="BA17" s="630"/>
      <c r="BB17" s="630"/>
      <c r="BC17" s="630"/>
      <c r="BD17" s="630"/>
      <c r="BE17" s="630"/>
      <c r="BF17" s="631"/>
      <c r="BG17" s="632" t="s">
        <v>241</v>
      </c>
      <c r="BH17" s="633"/>
      <c r="BI17" s="633"/>
      <c r="BJ17" s="633"/>
      <c r="BK17" s="633"/>
      <c r="BL17" s="633"/>
      <c r="BM17" s="633"/>
      <c r="BN17" s="634"/>
      <c r="BO17" s="663" t="s">
        <v>137</v>
      </c>
      <c r="BP17" s="663"/>
      <c r="BQ17" s="663"/>
      <c r="BR17" s="663"/>
      <c r="BS17" s="638" t="s">
        <v>127</v>
      </c>
      <c r="BT17" s="633"/>
      <c r="BU17" s="633"/>
      <c r="BV17" s="633"/>
      <c r="BW17" s="633"/>
      <c r="BX17" s="633"/>
      <c r="BY17" s="633"/>
      <c r="BZ17" s="633"/>
      <c r="CA17" s="633"/>
      <c r="CB17" s="674"/>
      <c r="CD17" s="629" t="s">
        <v>264</v>
      </c>
      <c r="CE17" s="630"/>
      <c r="CF17" s="630"/>
      <c r="CG17" s="630"/>
      <c r="CH17" s="630"/>
      <c r="CI17" s="630"/>
      <c r="CJ17" s="630"/>
      <c r="CK17" s="630"/>
      <c r="CL17" s="630"/>
      <c r="CM17" s="630"/>
      <c r="CN17" s="630"/>
      <c r="CO17" s="630"/>
      <c r="CP17" s="630"/>
      <c r="CQ17" s="631"/>
      <c r="CR17" s="632">
        <v>720679</v>
      </c>
      <c r="CS17" s="633"/>
      <c r="CT17" s="633"/>
      <c r="CU17" s="633"/>
      <c r="CV17" s="633"/>
      <c r="CW17" s="633"/>
      <c r="CX17" s="633"/>
      <c r="CY17" s="634"/>
      <c r="CZ17" s="663">
        <v>9.1</v>
      </c>
      <c r="DA17" s="663"/>
      <c r="DB17" s="663"/>
      <c r="DC17" s="663"/>
      <c r="DD17" s="638" t="s">
        <v>127</v>
      </c>
      <c r="DE17" s="633"/>
      <c r="DF17" s="633"/>
      <c r="DG17" s="633"/>
      <c r="DH17" s="633"/>
      <c r="DI17" s="633"/>
      <c r="DJ17" s="633"/>
      <c r="DK17" s="633"/>
      <c r="DL17" s="633"/>
      <c r="DM17" s="633"/>
      <c r="DN17" s="633"/>
      <c r="DO17" s="633"/>
      <c r="DP17" s="634"/>
      <c r="DQ17" s="638">
        <v>664583</v>
      </c>
      <c r="DR17" s="633"/>
      <c r="DS17" s="633"/>
      <c r="DT17" s="633"/>
      <c r="DU17" s="633"/>
      <c r="DV17" s="633"/>
      <c r="DW17" s="633"/>
      <c r="DX17" s="633"/>
      <c r="DY17" s="633"/>
      <c r="DZ17" s="633"/>
      <c r="EA17" s="633"/>
      <c r="EB17" s="633"/>
      <c r="EC17" s="674"/>
    </row>
    <row r="18" spans="2:133" ht="11.25" customHeight="1" x14ac:dyDescent="0.15">
      <c r="B18" s="629" t="s">
        <v>265</v>
      </c>
      <c r="C18" s="630"/>
      <c r="D18" s="630"/>
      <c r="E18" s="630"/>
      <c r="F18" s="630"/>
      <c r="G18" s="630"/>
      <c r="H18" s="630"/>
      <c r="I18" s="630"/>
      <c r="J18" s="630"/>
      <c r="K18" s="630"/>
      <c r="L18" s="630"/>
      <c r="M18" s="630"/>
      <c r="N18" s="630"/>
      <c r="O18" s="630"/>
      <c r="P18" s="630"/>
      <c r="Q18" s="631"/>
      <c r="R18" s="632">
        <v>7020</v>
      </c>
      <c r="S18" s="633"/>
      <c r="T18" s="633"/>
      <c r="U18" s="633"/>
      <c r="V18" s="633"/>
      <c r="W18" s="633"/>
      <c r="X18" s="633"/>
      <c r="Y18" s="634"/>
      <c r="Z18" s="663">
        <v>0.1</v>
      </c>
      <c r="AA18" s="663"/>
      <c r="AB18" s="663"/>
      <c r="AC18" s="663"/>
      <c r="AD18" s="664">
        <v>7020</v>
      </c>
      <c r="AE18" s="664"/>
      <c r="AF18" s="664"/>
      <c r="AG18" s="664"/>
      <c r="AH18" s="664"/>
      <c r="AI18" s="664"/>
      <c r="AJ18" s="664"/>
      <c r="AK18" s="664"/>
      <c r="AL18" s="635">
        <v>0.2</v>
      </c>
      <c r="AM18" s="636"/>
      <c r="AN18" s="636"/>
      <c r="AO18" s="665"/>
      <c r="AP18" s="629" t="s">
        <v>266</v>
      </c>
      <c r="AQ18" s="630"/>
      <c r="AR18" s="630"/>
      <c r="AS18" s="630"/>
      <c r="AT18" s="630"/>
      <c r="AU18" s="630"/>
      <c r="AV18" s="630"/>
      <c r="AW18" s="630"/>
      <c r="AX18" s="630"/>
      <c r="AY18" s="630"/>
      <c r="AZ18" s="630"/>
      <c r="BA18" s="630"/>
      <c r="BB18" s="630"/>
      <c r="BC18" s="630"/>
      <c r="BD18" s="630"/>
      <c r="BE18" s="630"/>
      <c r="BF18" s="631"/>
      <c r="BG18" s="632" t="s">
        <v>127</v>
      </c>
      <c r="BH18" s="633"/>
      <c r="BI18" s="633"/>
      <c r="BJ18" s="633"/>
      <c r="BK18" s="633"/>
      <c r="BL18" s="633"/>
      <c r="BM18" s="633"/>
      <c r="BN18" s="634"/>
      <c r="BO18" s="663" t="s">
        <v>241</v>
      </c>
      <c r="BP18" s="663"/>
      <c r="BQ18" s="663"/>
      <c r="BR18" s="663"/>
      <c r="BS18" s="638" t="s">
        <v>127</v>
      </c>
      <c r="BT18" s="633"/>
      <c r="BU18" s="633"/>
      <c r="BV18" s="633"/>
      <c r="BW18" s="633"/>
      <c r="BX18" s="633"/>
      <c r="BY18" s="633"/>
      <c r="BZ18" s="633"/>
      <c r="CA18" s="633"/>
      <c r="CB18" s="674"/>
      <c r="CD18" s="629" t="s">
        <v>267</v>
      </c>
      <c r="CE18" s="630"/>
      <c r="CF18" s="630"/>
      <c r="CG18" s="630"/>
      <c r="CH18" s="630"/>
      <c r="CI18" s="630"/>
      <c r="CJ18" s="630"/>
      <c r="CK18" s="630"/>
      <c r="CL18" s="630"/>
      <c r="CM18" s="630"/>
      <c r="CN18" s="630"/>
      <c r="CO18" s="630"/>
      <c r="CP18" s="630"/>
      <c r="CQ18" s="631"/>
      <c r="CR18" s="632" t="s">
        <v>241</v>
      </c>
      <c r="CS18" s="633"/>
      <c r="CT18" s="633"/>
      <c r="CU18" s="633"/>
      <c r="CV18" s="633"/>
      <c r="CW18" s="633"/>
      <c r="CX18" s="633"/>
      <c r="CY18" s="634"/>
      <c r="CZ18" s="663" t="s">
        <v>127</v>
      </c>
      <c r="DA18" s="663"/>
      <c r="DB18" s="663"/>
      <c r="DC18" s="663"/>
      <c r="DD18" s="638" t="s">
        <v>127</v>
      </c>
      <c r="DE18" s="633"/>
      <c r="DF18" s="633"/>
      <c r="DG18" s="633"/>
      <c r="DH18" s="633"/>
      <c r="DI18" s="633"/>
      <c r="DJ18" s="633"/>
      <c r="DK18" s="633"/>
      <c r="DL18" s="633"/>
      <c r="DM18" s="633"/>
      <c r="DN18" s="633"/>
      <c r="DO18" s="633"/>
      <c r="DP18" s="634"/>
      <c r="DQ18" s="638" t="s">
        <v>241</v>
      </c>
      <c r="DR18" s="633"/>
      <c r="DS18" s="633"/>
      <c r="DT18" s="633"/>
      <c r="DU18" s="633"/>
      <c r="DV18" s="633"/>
      <c r="DW18" s="633"/>
      <c r="DX18" s="633"/>
      <c r="DY18" s="633"/>
      <c r="DZ18" s="633"/>
      <c r="EA18" s="633"/>
      <c r="EB18" s="633"/>
      <c r="EC18" s="674"/>
    </row>
    <row r="19" spans="2:133" ht="11.25" customHeight="1" x14ac:dyDescent="0.15">
      <c r="B19" s="629" t="s">
        <v>268</v>
      </c>
      <c r="C19" s="630"/>
      <c r="D19" s="630"/>
      <c r="E19" s="630"/>
      <c r="F19" s="630"/>
      <c r="G19" s="630"/>
      <c r="H19" s="630"/>
      <c r="I19" s="630"/>
      <c r="J19" s="630"/>
      <c r="K19" s="630"/>
      <c r="L19" s="630"/>
      <c r="M19" s="630"/>
      <c r="N19" s="630"/>
      <c r="O19" s="630"/>
      <c r="P19" s="630"/>
      <c r="Q19" s="631"/>
      <c r="R19" s="632">
        <v>1907</v>
      </c>
      <c r="S19" s="633"/>
      <c r="T19" s="633"/>
      <c r="U19" s="633"/>
      <c r="V19" s="633"/>
      <c r="W19" s="633"/>
      <c r="X19" s="633"/>
      <c r="Y19" s="634"/>
      <c r="Z19" s="663">
        <v>0</v>
      </c>
      <c r="AA19" s="663"/>
      <c r="AB19" s="663"/>
      <c r="AC19" s="663"/>
      <c r="AD19" s="664">
        <v>1907</v>
      </c>
      <c r="AE19" s="664"/>
      <c r="AF19" s="664"/>
      <c r="AG19" s="664"/>
      <c r="AH19" s="664"/>
      <c r="AI19" s="664"/>
      <c r="AJ19" s="664"/>
      <c r="AK19" s="664"/>
      <c r="AL19" s="635">
        <v>0</v>
      </c>
      <c r="AM19" s="636"/>
      <c r="AN19" s="636"/>
      <c r="AO19" s="665"/>
      <c r="AP19" s="629" t="s">
        <v>269</v>
      </c>
      <c r="AQ19" s="630"/>
      <c r="AR19" s="630"/>
      <c r="AS19" s="630"/>
      <c r="AT19" s="630"/>
      <c r="AU19" s="630"/>
      <c r="AV19" s="630"/>
      <c r="AW19" s="630"/>
      <c r="AX19" s="630"/>
      <c r="AY19" s="630"/>
      <c r="AZ19" s="630"/>
      <c r="BA19" s="630"/>
      <c r="BB19" s="630"/>
      <c r="BC19" s="630"/>
      <c r="BD19" s="630"/>
      <c r="BE19" s="630"/>
      <c r="BF19" s="631"/>
      <c r="BG19" s="632">
        <v>2677</v>
      </c>
      <c r="BH19" s="633"/>
      <c r="BI19" s="633"/>
      <c r="BJ19" s="633"/>
      <c r="BK19" s="633"/>
      <c r="BL19" s="633"/>
      <c r="BM19" s="633"/>
      <c r="BN19" s="634"/>
      <c r="BO19" s="663">
        <v>0.2</v>
      </c>
      <c r="BP19" s="663"/>
      <c r="BQ19" s="663"/>
      <c r="BR19" s="663"/>
      <c r="BS19" s="638" t="s">
        <v>127</v>
      </c>
      <c r="BT19" s="633"/>
      <c r="BU19" s="633"/>
      <c r="BV19" s="633"/>
      <c r="BW19" s="633"/>
      <c r="BX19" s="633"/>
      <c r="BY19" s="633"/>
      <c r="BZ19" s="633"/>
      <c r="CA19" s="633"/>
      <c r="CB19" s="674"/>
      <c r="CD19" s="629" t="s">
        <v>270</v>
      </c>
      <c r="CE19" s="630"/>
      <c r="CF19" s="630"/>
      <c r="CG19" s="630"/>
      <c r="CH19" s="630"/>
      <c r="CI19" s="630"/>
      <c r="CJ19" s="630"/>
      <c r="CK19" s="630"/>
      <c r="CL19" s="630"/>
      <c r="CM19" s="630"/>
      <c r="CN19" s="630"/>
      <c r="CO19" s="630"/>
      <c r="CP19" s="630"/>
      <c r="CQ19" s="631"/>
      <c r="CR19" s="632" t="s">
        <v>127</v>
      </c>
      <c r="CS19" s="633"/>
      <c r="CT19" s="633"/>
      <c r="CU19" s="633"/>
      <c r="CV19" s="633"/>
      <c r="CW19" s="633"/>
      <c r="CX19" s="633"/>
      <c r="CY19" s="634"/>
      <c r="CZ19" s="663" t="s">
        <v>241</v>
      </c>
      <c r="DA19" s="663"/>
      <c r="DB19" s="663"/>
      <c r="DC19" s="663"/>
      <c r="DD19" s="638" t="s">
        <v>137</v>
      </c>
      <c r="DE19" s="633"/>
      <c r="DF19" s="633"/>
      <c r="DG19" s="633"/>
      <c r="DH19" s="633"/>
      <c r="DI19" s="633"/>
      <c r="DJ19" s="633"/>
      <c r="DK19" s="633"/>
      <c r="DL19" s="633"/>
      <c r="DM19" s="633"/>
      <c r="DN19" s="633"/>
      <c r="DO19" s="633"/>
      <c r="DP19" s="634"/>
      <c r="DQ19" s="638" t="s">
        <v>137</v>
      </c>
      <c r="DR19" s="633"/>
      <c r="DS19" s="633"/>
      <c r="DT19" s="633"/>
      <c r="DU19" s="633"/>
      <c r="DV19" s="633"/>
      <c r="DW19" s="633"/>
      <c r="DX19" s="633"/>
      <c r="DY19" s="633"/>
      <c r="DZ19" s="633"/>
      <c r="EA19" s="633"/>
      <c r="EB19" s="633"/>
      <c r="EC19" s="674"/>
    </row>
    <row r="20" spans="2:133" ht="11.25" customHeight="1" x14ac:dyDescent="0.15">
      <c r="B20" s="629" t="s">
        <v>271</v>
      </c>
      <c r="C20" s="630"/>
      <c r="D20" s="630"/>
      <c r="E20" s="630"/>
      <c r="F20" s="630"/>
      <c r="G20" s="630"/>
      <c r="H20" s="630"/>
      <c r="I20" s="630"/>
      <c r="J20" s="630"/>
      <c r="K20" s="630"/>
      <c r="L20" s="630"/>
      <c r="M20" s="630"/>
      <c r="N20" s="630"/>
      <c r="O20" s="630"/>
      <c r="P20" s="630"/>
      <c r="Q20" s="631"/>
      <c r="R20" s="632">
        <v>4689</v>
      </c>
      <c r="S20" s="633"/>
      <c r="T20" s="633"/>
      <c r="U20" s="633"/>
      <c r="V20" s="633"/>
      <c r="W20" s="633"/>
      <c r="X20" s="633"/>
      <c r="Y20" s="634"/>
      <c r="Z20" s="663">
        <v>0.1</v>
      </c>
      <c r="AA20" s="663"/>
      <c r="AB20" s="663"/>
      <c r="AC20" s="663"/>
      <c r="AD20" s="664">
        <v>4689</v>
      </c>
      <c r="AE20" s="664"/>
      <c r="AF20" s="664"/>
      <c r="AG20" s="664"/>
      <c r="AH20" s="664"/>
      <c r="AI20" s="664"/>
      <c r="AJ20" s="664"/>
      <c r="AK20" s="664"/>
      <c r="AL20" s="635">
        <v>0.1</v>
      </c>
      <c r="AM20" s="636"/>
      <c r="AN20" s="636"/>
      <c r="AO20" s="665"/>
      <c r="AP20" s="629" t="s">
        <v>272</v>
      </c>
      <c r="AQ20" s="630"/>
      <c r="AR20" s="630"/>
      <c r="AS20" s="630"/>
      <c r="AT20" s="630"/>
      <c r="AU20" s="630"/>
      <c r="AV20" s="630"/>
      <c r="AW20" s="630"/>
      <c r="AX20" s="630"/>
      <c r="AY20" s="630"/>
      <c r="AZ20" s="630"/>
      <c r="BA20" s="630"/>
      <c r="BB20" s="630"/>
      <c r="BC20" s="630"/>
      <c r="BD20" s="630"/>
      <c r="BE20" s="630"/>
      <c r="BF20" s="631"/>
      <c r="BG20" s="632">
        <v>2677</v>
      </c>
      <c r="BH20" s="633"/>
      <c r="BI20" s="633"/>
      <c r="BJ20" s="633"/>
      <c r="BK20" s="633"/>
      <c r="BL20" s="633"/>
      <c r="BM20" s="633"/>
      <c r="BN20" s="634"/>
      <c r="BO20" s="663">
        <v>0.2</v>
      </c>
      <c r="BP20" s="663"/>
      <c r="BQ20" s="663"/>
      <c r="BR20" s="663"/>
      <c r="BS20" s="638" t="s">
        <v>127</v>
      </c>
      <c r="BT20" s="633"/>
      <c r="BU20" s="633"/>
      <c r="BV20" s="633"/>
      <c r="BW20" s="633"/>
      <c r="BX20" s="633"/>
      <c r="BY20" s="633"/>
      <c r="BZ20" s="633"/>
      <c r="CA20" s="633"/>
      <c r="CB20" s="674"/>
      <c r="CD20" s="629" t="s">
        <v>273</v>
      </c>
      <c r="CE20" s="630"/>
      <c r="CF20" s="630"/>
      <c r="CG20" s="630"/>
      <c r="CH20" s="630"/>
      <c r="CI20" s="630"/>
      <c r="CJ20" s="630"/>
      <c r="CK20" s="630"/>
      <c r="CL20" s="630"/>
      <c r="CM20" s="630"/>
      <c r="CN20" s="630"/>
      <c r="CO20" s="630"/>
      <c r="CP20" s="630"/>
      <c r="CQ20" s="631"/>
      <c r="CR20" s="632">
        <v>7921315</v>
      </c>
      <c r="CS20" s="633"/>
      <c r="CT20" s="633"/>
      <c r="CU20" s="633"/>
      <c r="CV20" s="633"/>
      <c r="CW20" s="633"/>
      <c r="CX20" s="633"/>
      <c r="CY20" s="634"/>
      <c r="CZ20" s="663">
        <v>100</v>
      </c>
      <c r="DA20" s="663"/>
      <c r="DB20" s="663"/>
      <c r="DC20" s="663"/>
      <c r="DD20" s="638">
        <v>1248270</v>
      </c>
      <c r="DE20" s="633"/>
      <c r="DF20" s="633"/>
      <c r="DG20" s="633"/>
      <c r="DH20" s="633"/>
      <c r="DI20" s="633"/>
      <c r="DJ20" s="633"/>
      <c r="DK20" s="633"/>
      <c r="DL20" s="633"/>
      <c r="DM20" s="633"/>
      <c r="DN20" s="633"/>
      <c r="DO20" s="633"/>
      <c r="DP20" s="634"/>
      <c r="DQ20" s="638">
        <v>4797912</v>
      </c>
      <c r="DR20" s="633"/>
      <c r="DS20" s="633"/>
      <c r="DT20" s="633"/>
      <c r="DU20" s="633"/>
      <c r="DV20" s="633"/>
      <c r="DW20" s="633"/>
      <c r="DX20" s="633"/>
      <c r="DY20" s="633"/>
      <c r="DZ20" s="633"/>
      <c r="EA20" s="633"/>
      <c r="EB20" s="633"/>
      <c r="EC20" s="674"/>
    </row>
    <row r="21" spans="2:133" ht="11.25" customHeight="1" x14ac:dyDescent="0.15">
      <c r="B21" s="629" t="s">
        <v>274</v>
      </c>
      <c r="C21" s="630"/>
      <c r="D21" s="630"/>
      <c r="E21" s="630"/>
      <c r="F21" s="630"/>
      <c r="G21" s="630"/>
      <c r="H21" s="630"/>
      <c r="I21" s="630"/>
      <c r="J21" s="630"/>
      <c r="K21" s="630"/>
      <c r="L21" s="630"/>
      <c r="M21" s="630"/>
      <c r="N21" s="630"/>
      <c r="O21" s="630"/>
      <c r="P21" s="630"/>
      <c r="Q21" s="631"/>
      <c r="R21" s="632">
        <v>424</v>
      </c>
      <c r="S21" s="633"/>
      <c r="T21" s="633"/>
      <c r="U21" s="633"/>
      <c r="V21" s="633"/>
      <c r="W21" s="633"/>
      <c r="X21" s="633"/>
      <c r="Y21" s="634"/>
      <c r="Z21" s="663">
        <v>0</v>
      </c>
      <c r="AA21" s="663"/>
      <c r="AB21" s="663"/>
      <c r="AC21" s="663"/>
      <c r="AD21" s="664">
        <v>424</v>
      </c>
      <c r="AE21" s="664"/>
      <c r="AF21" s="664"/>
      <c r="AG21" s="664"/>
      <c r="AH21" s="664"/>
      <c r="AI21" s="664"/>
      <c r="AJ21" s="664"/>
      <c r="AK21" s="664"/>
      <c r="AL21" s="635">
        <v>0</v>
      </c>
      <c r="AM21" s="636"/>
      <c r="AN21" s="636"/>
      <c r="AO21" s="665"/>
      <c r="AP21" s="629" t="s">
        <v>275</v>
      </c>
      <c r="AQ21" s="708"/>
      <c r="AR21" s="708"/>
      <c r="AS21" s="708"/>
      <c r="AT21" s="708"/>
      <c r="AU21" s="708"/>
      <c r="AV21" s="708"/>
      <c r="AW21" s="708"/>
      <c r="AX21" s="708"/>
      <c r="AY21" s="708"/>
      <c r="AZ21" s="708"/>
      <c r="BA21" s="708"/>
      <c r="BB21" s="708"/>
      <c r="BC21" s="708"/>
      <c r="BD21" s="708"/>
      <c r="BE21" s="708"/>
      <c r="BF21" s="709"/>
      <c r="BG21" s="632">
        <v>2677</v>
      </c>
      <c r="BH21" s="633"/>
      <c r="BI21" s="633"/>
      <c r="BJ21" s="633"/>
      <c r="BK21" s="633"/>
      <c r="BL21" s="633"/>
      <c r="BM21" s="633"/>
      <c r="BN21" s="634"/>
      <c r="BO21" s="663">
        <v>0.2</v>
      </c>
      <c r="BP21" s="663"/>
      <c r="BQ21" s="663"/>
      <c r="BR21" s="663"/>
      <c r="BS21" s="638" t="s">
        <v>241</v>
      </c>
      <c r="BT21" s="633"/>
      <c r="BU21" s="633"/>
      <c r="BV21" s="633"/>
      <c r="BW21" s="633"/>
      <c r="BX21" s="633"/>
      <c r="BY21" s="633"/>
      <c r="BZ21" s="633"/>
      <c r="CA21" s="633"/>
      <c r="CB21" s="674"/>
      <c r="CD21" s="613"/>
      <c r="CE21" s="614"/>
      <c r="CF21" s="614"/>
      <c r="CG21" s="614"/>
      <c r="CH21" s="614"/>
      <c r="CI21" s="614"/>
      <c r="CJ21" s="614"/>
      <c r="CK21" s="614"/>
      <c r="CL21" s="614"/>
      <c r="CM21" s="614"/>
      <c r="CN21" s="614"/>
      <c r="CO21" s="614"/>
      <c r="CP21" s="614"/>
      <c r="CQ21" s="615"/>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15">
      <c r="B22" s="629" t="s">
        <v>276</v>
      </c>
      <c r="C22" s="630"/>
      <c r="D22" s="630"/>
      <c r="E22" s="630"/>
      <c r="F22" s="630"/>
      <c r="G22" s="630"/>
      <c r="H22" s="630"/>
      <c r="I22" s="630"/>
      <c r="J22" s="630"/>
      <c r="K22" s="630"/>
      <c r="L22" s="630"/>
      <c r="M22" s="630"/>
      <c r="N22" s="630"/>
      <c r="O22" s="630"/>
      <c r="P22" s="630"/>
      <c r="Q22" s="631"/>
      <c r="R22" s="632">
        <v>2990258</v>
      </c>
      <c r="S22" s="633"/>
      <c r="T22" s="633"/>
      <c r="U22" s="633"/>
      <c r="V22" s="633"/>
      <c r="W22" s="633"/>
      <c r="X22" s="633"/>
      <c r="Y22" s="634"/>
      <c r="Z22" s="663">
        <v>35.200000000000003</v>
      </c>
      <c r="AA22" s="663"/>
      <c r="AB22" s="663"/>
      <c r="AC22" s="663"/>
      <c r="AD22" s="664">
        <v>2727706</v>
      </c>
      <c r="AE22" s="664"/>
      <c r="AF22" s="664"/>
      <c r="AG22" s="664"/>
      <c r="AH22" s="664"/>
      <c r="AI22" s="664"/>
      <c r="AJ22" s="664"/>
      <c r="AK22" s="664"/>
      <c r="AL22" s="635">
        <v>63.1</v>
      </c>
      <c r="AM22" s="636"/>
      <c r="AN22" s="636"/>
      <c r="AO22" s="665"/>
      <c r="AP22" s="629" t="s">
        <v>277</v>
      </c>
      <c r="AQ22" s="708"/>
      <c r="AR22" s="708"/>
      <c r="AS22" s="708"/>
      <c r="AT22" s="708"/>
      <c r="AU22" s="708"/>
      <c r="AV22" s="708"/>
      <c r="AW22" s="708"/>
      <c r="AX22" s="708"/>
      <c r="AY22" s="708"/>
      <c r="AZ22" s="708"/>
      <c r="BA22" s="708"/>
      <c r="BB22" s="708"/>
      <c r="BC22" s="708"/>
      <c r="BD22" s="708"/>
      <c r="BE22" s="708"/>
      <c r="BF22" s="709"/>
      <c r="BG22" s="632" t="s">
        <v>241</v>
      </c>
      <c r="BH22" s="633"/>
      <c r="BI22" s="633"/>
      <c r="BJ22" s="633"/>
      <c r="BK22" s="633"/>
      <c r="BL22" s="633"/>
      <c r="BM22" s="633"/>
      <c r="BN22" s="634"/>
      <c r="BO22" s="663" t="s">
        <v>127</v>
      </c>
      <c r="BP22" s="663"/>
      <c r="BQ22" s="663"/>
      <c r="BR22" s="663"/>
      <c r="BS22" s="638" t="s">
        <v>241</v>
      </c>
      <c r="BT22" s="633"/>
      <c r="BU22" s="633"/>
      <c r="BV22" s="633"/>
      <c r="BW22" s="633"/>
      <c r="BX22" s="633"/>
      <c r="BY22" s="633"/>
      <c r="BZ22" s="633"/>
      <c r="CA22" s="633"/>
      <c r="CB22" s="674"/>
      <c r="CD22" s="688" t="s">
        <v>278</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15">
      <c r="B23" s="629" t="s">
        <v>279</v>
      </c>
      <c r="C23" s="630"/>
      <c r="D23" s="630"/>
      <c r="E23" s="630"/>
      <c r="F23" s="630"/>
      <c r="G23" s="630"/>
      <c r="H23" s="630"/>
      <c r="I23" s="630"/>
      <c r="J23" s="630"/>
      <c r="K23" s="630"/>
      <c r="L23" s="630"/>
      <c r="M23" s="630"/>
      <c r="N23" s="630"/>
      <c r="O23" s="630"/>
      <c r="P23" s="630"/>
      <c r="Q23" s="631"/>
      <c r="R23" s="632">
        <v>2727706</v>
      </c>
      <c r="S23" s="633"/>
      <c r="T23" s="633"/>
      <c r="U23" s="633"/>
      <c r="V23" s="633"/>
      <c r="W23" s="633"/>
      <c r="X23" s="633"/>
      <c r="Y23" s="634"/>
      <c r="Z23" s="663">
        <v>32.1</v>
      </c>
      <c r="AA23" s="663"/>
      <c r="AB23" s="663"/>
      <c r="AC23" s="663"/>
      <c r="AD23" s="664">
        <v>2727706</v>
      </c>
      <c r="AE23" s="664"/>
      <c r="AF23" s="664"/>
      <c r="AG23" s="664"/>
      <c r="AH23" s="664"/>
      <c r="AI23" s="664"/>
      <c r="AJ23" s="664"/>
      <c r="AK23" s="664"/>
      <c r="AL23" s="635">
        <v>63.1</v>
      </c>
      <c r="AM23" s="636"/>
      <c r="AN23" s="636"/>
      <c r="AO23" s="665"/>
      <c r="AP23" s="629" t="s">
        <v>280</v>
      </c>
      <c r="AQ23" s="708"/>
      <c r="AR23" s="708"/>
      <c r="AS23" s="708"/>
      <c r="AT23" s="708"/>
      <c r="AU23" s="708"/>
      <c r="AV23" s="708"/>
      <c r="AW23" s="708"/>
      <c r="AX23" s="708"/>
      <c r="AY23" s="708"/>
      <c r="AZ23" s="708"/>
      <c r="BA23" s="708"/>
      <c r="BB23" s="708"/>
      <c r="BC23" s="708"/>
      <c r="BD23" s="708"/>
      <c r="BE23" s="708"/>
      <c r="BF23" s="709"/>
      <c r="BG23" s="632" t="s">
        <v>137</v>
      </c>
      <c r="BH23" s="633"/>
      <c r="BI23" s="633"/>
      <c r="BJ23" s="633"/>
      <c r="BK23" s="633"/>
      <c r="BL23" s="633"/>
      <c r="BM23" s="633"/>
      <c r="BN23" s="634"/>
      <c r="BO23" s="663" t="s">
        <v>127</v>
      </c>
      <c r="BP23" s="663"/>
      <c r="BQ23" s="663"/>
      <c r="BR23" s="663"/>
      <c r="BS23" s="638" t="s">
        <v>241</v>
      </c>
      <c r="BT23" s="633"/>
      <c r="BU23" s="633"/>
      <c r="BV23" s="633"/>
      <c r="BW23" s="633"/>
      <c r="BX23" s="633"/>
      <c r="BY23" s="633"/>
      <c r="BZ23" s="633"/>
      <c r="CA23" s="633"/>
      <c r="CB23" s="674"/>
      <c r="CD23" s="688" t="s">
        <v>219</v>
      </c>
      <c r="CE23" s="689"/>
      <c r="CF23" s="689"/>
      <c r="CG23" s="689"/>
      <c r="CH23" s="689"/>
      <c r="CI23" s="689"/>
      <c r="CJ23" s="689"/>
      <c r="CK23" s="689"/>
      <c r="CL23" s="689"/>
      <c r="CM23" s="689"/>
      <c r="CN23" s="689"/>
      <c r="CO23" s="689"/>
      <c r="CP23" s="689"/>
      <c r="CQ23" s="690"/>
      <c r="CR23" s="688" t="s">
        <v>281</v>
      </c>
      <c r="CS23" s="689"/>
      <c r="CT23" s="689"/>
      <c r="CU23" s="689"/>
      <c r="CV23" s="689"/>
      <c r="CW23" s="689"/>
      <c r="CX23" s="689"/>
      <c r="CY23" s="690"/>
      <c r="CZ23" s="688" t="s">
        <v>282</v>
      </c>
      <c r="DA23" s="689"/>
      <c r="DB23" s="689"/>
      <c r="DC23" s="690"/>
      <c r="DD23" s="688" t="s">
        <v>283</v>
      </c>
      <c r="DE23" s="689"/>
      <c r="DF23" s="689"/>
      <c r="DG23" s="689"/>
      <c r="DH23" s="689"/>
      <c r="DI23" s="689"/>
      <c r="DJ23" s="689"/>
      <c r="DK23" s="690"/>
      <c r="DL23" s="720" t="s">
        <v>284</v>
      </c>
      <c r="DM23" s="721"/>
      <c r="DN23" s="721"/>
      <c r="DO23" s="721"/>
      <c r="DP23" s="721"/>
      <c r="DQ23" s="721"/>
      <c r="DR23" s="721"/>
      <c r="DS23" s="721"/>
      <c r="DT23" s="721"/>
      <c r="DU23" s="721"/>
      <c r="DV23" s="722"/>
      <c r="DW23" s="688" t="s">
        <v>285</v>
      </c>
      <c r="DX23" s="689"/>
      <c r="DY23" s="689"/>
      <c r="DZ23" s="689"/>
      <c r="EA23" s="689"/>
      <c r="EB23" s="689"/>
      <c r="EC23" s="690"/>
    </row>
    <row r="24" spans="2:133" ht="11.25" customHeight="1" x14ac:dyDescent="0.15">
      <c r="B24" s="629" t="s">
        <v>286</v>
      </c>
      <c r="C24" s="630"/>
      <c r="D24" s="630"/>
      <c r="E24" s="630"/>
      <c r="F24" s="630"/>
      <c r="G24" s="630"/>
      <c r="H24" s="630"/>
      <c r="I24" s="630"/>
      <c r="J24" s="630"/>
      <c r="K24" s="630"/>
      <c r="L24" s="630"/>
      <c r="M24" s="630"/>
      <c r="N24" s="630"/>
      <c r="O24" s="630"/>
      <c r="P24" s="630"/>
      <c r="Q24" s="631"/>
      <c r="R24" s="632">
        <v>262552</v>
      </c>
      <c r="S24" s="633"/>
      <c r="T24" s="633"/>
      <c r="U24" s="633"/>
      <c r="V24" s="633"/>
      <c r="W24" s="633"/>
      <c r="X24" s="633"/>
      <c r="Y24" s="634"/>
      <c r="Z24" s="663">
        <v>3.1</v>
      </c>
      <c r="AA24" s="663"/>
      <c r="AB24" s="663"/>
      <c r="AC24" s="663"/>
      <c r="AD24" s="664" t="s">
        <v>241</v>
      </c>
      <c r="AE24" s="664"/>
      <c r="AF24" s="664"/>
      <c r="AG24" s="664"/>
      <c r="AH24" s="664"/>
      <c r="AI24" s="664"/>
      <c r="AJ24" s="664"/>
      <c r="AK24" s="664"/>
      <c r="AL24" s="635" t="s">
        <v>241</v>
      </c>
      <c r="AM24" s="636"/>
      <c r="AN24" s="636"/>
      <c r="AO24" s="665"/>
      <c r="AP24" s="629" t="s">
        <v>287</v>
      </c>
      <c r="AQ24" s="708"/>
      <c r="AR24" s="708"/>
      <c r="AS24" s="708"/>
      <c r="AT24" s="708"/>
      <c r="AU24" s="708"/>
      <c r="AV24" s="708"/>
      <c r="AW24" s="708"/>
      <c r="AX24" s="708"/>
      <c r="AY24" s="708"/>
      <c r="AZ24" s="708"/>
      <c r="BA24" s="708"/>
      <c r="BB24" s="708"/>
      <c r="BC24" s="708"/>
      <c r="BD24" s="708"/>
      <c r="BE24" s="708"/>
      <c r="BF24" s="709"/>
      <c r="BG24" s="632" t="s">
        <v>241</v>
      </c>
      <c r="BH24" s="633"/>
      <c r="BI24" s="633"/>
      <c r="BJ24" s="633"/>
      <c r="BK24" s="633"/>
      <c r="BL24" s="633"/>
      <c r="BM24" s="633"/>
      <c r="BN24" s="634"/>
      <c r="BO24" s="663" t="s">
        <v>127</v>
      </c>
      <c r="BP24" s="663"/>
      <c r="BQ24" s="663"/>
      <c r="BR24" s="663"/>
      <c r="BS24" s="638" t="s">
        <v>127</v>
      </c>
      <c r="BT24" s="633"/>
      <c r="BU24" s="633"/>
      <c r="BV24" s="633"/>
      <c r="BW24" s="633"/>
      <c r="BX24" s="633"/>
      <c r="BY24" s="633"/>
      <c r="BZ24" s="633"/>
      <c r="CA24" s="633"/>
      <c r="CB24" s="674"/>
      <c r="CD24" s="685" t="s">
        <v>288</v>
      </c>
      <c r="CE24" s="686"/>
      <c r="CF24" s="686"/>
      <c r="CG24" s="686"/>
      <c r="CH24" s="686"/>
      <c r="CI24" s="686"/>
      <c r="CJ24" s="686"/>
      <c r="CK24" s="686"/>
      <c r="CL24" s="686"/>
      <c r="CM24" s="686"/>
      <c r="CN24" s="686"/>
      <c r="CO24" s="686"/>
      <c r="CP24" s="686"/>
      <c r="CQ24" s="687"/>
      <c r="CR24" s="682">
        <v>2465533</v>
      </c>
      <c r="CS24" s="683"/>
      <c r="CT24" s="683"/>
      <c r="CU24" s="683"/>
      <c r="CV24" s="683"/>
      <c r="CW24" s="683"/>
      <c r="CX24" s="683"/>
      <c r="CY24" s="711"/>
      <c r="CZ24" s="712">
        <v>31.1</v>
      </c>
      <c r="DA24" s="697"/>
      <c r="DB24" s="697"/>
      <c r="DC24" s="714"/>
      <c r="DD24" s="710">
        <v>2001253</v>
      </c>
      <c r="DE24" s="683"/>
      <c r="DF24" s="683"/>
      <c r="DG24" s="683"/>
      <c r="DH24" s="683"/>
      <c r="DI24" s="683"/>
      <c r="DJ24" s="683"/>
      <c r="DK24" s="711"/>
      <c r="DL24" s="710">
        <v>1995487</v>
      </c>
      <c r="DM24" s="683"/>
      <c r="DN24" s="683"/>
      <c r="DO24" s="683"/>
      <c r="DP24" s="683"/>
      <c r="DQ24" s="683"/>
      <c r="DR24" s="683"/>
      <c r="DS24" s="683"/>
      <c r="DT24" s="683"/>
      <c r="DU24" s="683"/>
      <c r="DV24" s="711"/>
      <c r="DW24" s="712">
        <v>44.8</v>
      </c>
      <c r="DX24" s="697"/>
      <c r="DY24" s="697"/>
      <c r="DZ24" s="697"/>
      <c r="EA24" s="697"/>
      <c r="EB24" s="697"/>
      <c r="EC24" s="713"/>
    </row>
    <row r="25" spans="2:133" ht="11.25" customHeight="1" x14ac:dyDescent="0.15">
      <c r="B25" s="629" t="s">
        <v>289</v>
      </c>
      <c r="C25" s="630"/>
      <c r="D25" s="630"/>
      <c r="E25" s="630"/>
      <c r="F25" s="630"/>
      <c r="G25" s="630"/>
      <c r="H25" s="630"/>
      <c r="I25" s="630"/>
      <c r="J25" s="630"/>
      <c r="K25" s="630"/>
      <c r="L25" s="630"/>
      <c r="M25" s="630"/>
      <c r="N25" s="630"/>
      <c r="O25" s="630"/>
      <c r="P25" s="630"/>
      <c r="Q25" s="631"/>
      <c r="R25" s="632" t="s">
        <v>241</v>
      </c>
      <c r="S25" s="633"/>
      <c r="T25" s="633"/>
      <c r="U25" s="633"/>
      <c r="V25" s="633"/>
      <c r="W25" s="633"/>
      <c r="X25" s="633"/>
      <c r="Y25" s="634"/>
      <c r="Z25" s="663" t="s">
        <v>127</v>
      </c>
      <c r="AA25" s="663"/>
      <c r="AB25" s="663"/>
      <c r="AC25" s="663"/>
      <c r="AD25" s="664" t="s">
        <v>241</v>
      </c>
      <c r="AE25" s="664"/>
      <c r="AF25" s="664"/>
      <c r="AG25" s="664"/>
      <c r="AH25" s="664"/>
      <c r="AI25" s="664"/>
      <c r="AJ25" s="664"/>
      <c r="AK25" s="664"/>
      <c r="AL25" s="635" t="s">
        <v>241</v>
      </c>
      <c r="AM25" s="636"/>
      <c r="AN25" s="636"/>
      <c r="AO25" s="665"/>
      <c r="AP25" s="629" t="s">
        <v>290</v>
      </c>
      <c r="AQ25" s="708"/>
      <c r="AR25" s="708"/>
      <c r="AS25" s="708"/>
      <c r="AT25" s="708"/>
      <c r="AU25" s="708"/>
      <c r="AV25" s="708"/>
      <c r="AW25" s="708"/>
      <c r="AX25" s="708"/>
      <c r="AY25" s="708"/>
      <c r="AZ25" s="708"/>
      <c r="BA25" s="708"/>
      <c r="BB25" s="708"/>
      <c r="BC25" s="708"/>
      <c r="BD25" s="708"/>
      <c r="BE25" s="708"/>
      <c r="BF25" s="709"/>
      <c r="BG25" s="632" t="s">
        <v>241</v>
      </c>
      <c r="BH25" s="633"/>
      <c r="BI25" s="633"/>
      <c r="BJ25" s="633"/>
      <c r="BK25" s="633"/>
      <c r="BL25" s="633"/>
      <c r="BM25" s="633"/>
      <c r="BN25" s="634"/>
      <c r="BO25" s="663" t="s">
        <v>241</v>
      </c>
      <c r="BP25" s="663"/>
      <c r="BQ25" s="663"/>
      <c r="BR25" s="663"/>
      <c r="BS25" s="638" t="s">
        <v>137</v>
      </c>
      <c r="BT25" s="633"/>
      <c r="BU25" s="633"/>
      <c r="BV25" s="633"/>
      <c r="BW25" s="633"/>
      <c r="BX25" s="633"/>
      <c r="BY25" s="633"/>
      <c r="BZ25" s="633"/>
      <c r="CA25" s="633"/>
      <c r="CB25" s="674"/>
      <c r="CD25" s="629" t="s">
        <v>291</v>
      </c>
      <c r="CE25" s="630"/>
      <c r="CF25" s="630"/>
      <c r="CG25" s="630"/>
      <c r="CH25" s="630"/>
      <c r="CI25" s="630"/>
      <c r="CJ25" s="630"/>
      <c r="CK25" s="630"/>
      <c r="CL25" s="630"/>
      <c r="CM25" s="630"/>
      <c r="CN25" s="630"/>
      <c r="CO25" s="630"/>
      <c r="CP25" s="630"/>
      <c r="CQ25" s="631"/>
      <c r="CR25" s="632">
        <v>1312712</v>
      </c>
      <c r="CS25" s="651"/>
      <c r="CT25" s="651"/>
      <c r="CU25" s="651"/>
      <c r="CV25" s="651"/>
      <c r="CW25" s="651"/>
      <c r="CX25" s="651"/>
      <c r="CY25" s="652"/>
      <c r="CZ25" s="635">
        <v>16.600000000000001</v>
      </c>
      <c r="DA25" s="653"/>
      <c r="DB25" s="653"/>
      <c r="DC25" s="654"/>
      <c r="DD25" s="638">
        <v>1196695</v>
      </c>
      <c r="DE25" s="651"/>
      <c r="DF25" s="651"/>
      <c r="DG25" s="651"/>
      <c r="DH25" s="651"/>
      <c r="DI25" s="651"/>
      <c r="DJ25" s="651"/>
      <c r="DK25" s="652"/>
      <c r="DL25" s="638">
        <v>1190929</v>
      </c>
      <c r="DM25" s="651"/>
      <c r="DN25" s="651"/>
      <c r="DO25" s="651"/>
      <c r="DP25" s="651"/>
      <c r="DQ25" s="651"/>
      <c r="DR25" s="651"/>
      <c r="DS25" s="651"/>
      <c r="DT25" s="651"/>
      <c r="DU25" s="651"/>
      <c r="DV25" s="652"/>
      <c r="DW25" s="635">
        <v>26.7</v>
      </c>
      <c r="DX25" s="653"/>
      <c r="DY25" s="653"/>
      <c r="DZ25" s="653"/>
      <c r="EA25" s="653"/>
      <c r="EB25" s="653"/>
      <c r="EC25" s="669"/>
    </row>
    <row r="26" spans="2:133" ht="11.25" customHeight="1" x14ac:dyDescent="0.15">
      <c r="B26" s="629" t="s">
        <v>292</v>
      </c>
      <c r="C26" s="630"/>
      <c r="D26" s="630"/>
      <c r="E26" s="630"/>
      <c r="F26" s="630"/>
      <c r="G26" s="630"/>
      <c r="H26" s="630"/>
      <c r="I26" s="630"/>
      <c r="J26" s="630"/>
      <c r="K26" s="630"/>
      <c r="L26" s="630"/>
      <c r="M26" s="630"/>
      <c r="N26" s="630"/>
      <c r="O26" s="630"/>
      <c r="P26" s="630"/>
      <c r="Q26" s="631"/>
      <c r="R26" s="632">
        <v>4569840</v>
      </c>
      <c r="S26" s="633"/>
      <c r="T26" s="633"/>
      <c r="U26" s="633"/>
      <c r="V26" s="633"/>
      <c r="W26" s="633"/>
      <c r="X26" s="633"/>
      <c r="Y26" s="634"/>
      <c r="Z26" s="663">
        <v>53.8</v>
      </c>
      <c r="AA26" s="663"/>
      <c r="AB26" s="663"/>
      <c r="AC26" s="663"/>
      <c r="AD26" s="664">
        <v>4307288</v>
      </c>
      <c r="AE26" s="664"/>
      <c r="AF26" s="664"/>
      <c r="AG26" s="664"/>
      <c r="AH26" s="664"/>
      <c r="AI26" s="664"/>
      <c r="AJ26" s="664"/>
      <c r="AK26" s="664"/>
      <c r="AL26" s="635">
        <v>99.7</v>
      </c>
      <c r="AM26" s="636"/>
      <c r="AN26" s="636"/>
      <c r="AO26" s="665"/>
      <c r="AP26" s="629" t="s">
        <v>293</v>
      </c>
      <c r="AQ26" s="708"/>
      <c r="AR26" s="708"/>
      <c r="AS26" s="708"/>
      <c r="AT26" s="708"/>
      <c r="AU26" s="708"/>
      <c r="AV26" s="708"/>
      <c r="AW26" s="708"/>
      <c r="AX26" s="708"/>
      <c r="AY26" s="708"/>
      <c r="AZ26" s="708"/>
      <c r="BA26" s="708"/>
      <c r="BB26" s="708"/>
      <c r="BC26" s="708"/>
      <c r="BD26" s="708"/>
      <c r="BE26" s="708"/>
      <c r="BF26" s="709"/>
      <c r="BG26" s="632" t="s">
        <v>127</v>
      </c>
      <c r="BH26" s="633"/>
      <c r="BI26" s="633"/>
      <c r="BJ26" s="633"/>
      <c r="BK26" s="633"/>
      <c r="BL26" s="633"/>
      <c r="BM26" s="633"/>
      <c r="BN26" s="634"/>
      <c r="BO26" s="663" t="s">
        <v>241</v>
      </c>
      <c r="BP26" s="663"/>
      <c r="BQ26" s="663"/>
      <c r="BR26" s="663"/>
      <c r="BS26" s="638" t="s">
        <v>127</v>
      </c>
      <c r="BT26" s="633"/>
      <c r="BU26" s="633"/>
      <c r="BV26" s="633"/>
      <c r="BW26" s="633"/>
      <c r="BX26" s="633"/>
      <c r="BY26" s="633"/>
      <c r="BZ26" s="633"/>
      <c r="CA26" s="633"/>
      <c r="CB26" s="674"/>
      <c r="CD26" s="629" t="s">
        <v>294</v>
      </c>
      <c r="CE26" s="630"/>
      <c r="CF26" s="630"/>
      <c r="CG26" s="630"/>
      <c r="CH26" s="630"/>
      <c r="CI26" s="630"/>
      <c r="CJ26" s="630"/>
      <c r="CK26" s="630"/>
      <c r="CL26" s="630"/>
      <c r="CM26" s="630"/>
      <c r="CN26" s="630"/>
      <c r="CO26" s="630"/>
      <c r="CP26" s="630"/>
      <c r="CQ26" s="631"/>
      <c r="CR26" s="632">
        <v>861058</v>
      </c>
      <c r="CS26" s="633"/>
      <c r="CT26" s="633"/>
      <c r="CU26" s="633"/>
      <c r="CV26" s="633"/>
      <c r="CW26" s="633"/>
      <c r="CX26" s="633"/>
      <c r="CY26" s="634"/>
      <c r="CZ26" s="635">
        <v>10.9</v>
      </c>
      <c r="DA26" s="653"/>
      <c r="DB26" s="653"/>
      <c r="DC26" s="654"/>
      <c r="DD26" s="638">
        <v>758647</v>
      </c>
      <c r="DE26" s="633"/>
      <c r="DF26" s="633"/>
      <c r="DG26" s="633"/>
      <c r="DH26" s="633"/>
      <c r="DI26" s="633"/>
      <c r="DJ26" s="633"/>
      <c r="DK26" s="634"/>
      <c r="DL26" s="638" t="s">
        <v>127</v>
      </c>
      <c r="DM26" s="633"/>
      <c r="DN26" s="633"/>
      <c r="DO26" s="633"/>
      <c r="DP26" s="633"/>
      <c r="DQ26" s="633"/>
      <c r="DR26" s="633"/>
      <c r="DS26" s="633"/>
      <c r="DT26" s="633"/>
      <c r="DU26" s="633"/>
      <c r="DV26" s="634"/>
      <c r="DW26" s="635" t="s">
        <v>127</v>
      </c>
      <c r="DX26" s="653"/>
      <c r="DY26" s="653"/>
      <c r="DZ26" s="653"/>
      <c r="EA26" s="653"/>
      <c r="EB26" s="653"/>
      <c r="EC26" s="669"/>
    </row>
    <row r="27" spans="2:133" ht="11.25" customHeight="1" x14ac:dyDescent="0.15">
      <c r="B27" s="629" t="s">
        <v>295</v>
      </c>
      <c r="C27" s="630"/>
      <c r="D27" s="630"/>
      <c r="E27" s="630"/>
      <c r="F27" s="630"/>
      <c r="G27" s="630"/>
      <c r="H27" s="630"/>
      <c r="I27" s="630"/>
      <c r="J27" s="630"/>
      <c r="K27" s="630"/>
      <c r="L27" s="630"/>
      <c r="M27" s="630"/>
      <c r="N27" s="630"/>
      <c r="O27" s="630"/>
      <c r="P27" s="630"/>
      <c r="Q27" s="631"/>
      <c r="R27" s="632">
        <v>1569</v>
      </c>
      <c r="S27" s="633"/>
      <c r="T27" s="633"/>
      <c r="U27" s="633"/>
      <c r="V27" s="633"/>
      <c r="W27" s="633"/>
      <c r="X27" s="633"/>
      <c r="Y27" s="634"/>
      <c r="Z27" s="663">
        <v>0</v>
      </c>
      <c r="AA27" s="663"/>
      <c r="AB27" s="663"/>
      <c r="AC27" s="663"/>
      <c r="AD27" s="664">
        <v>1569</v>
      </c>
      <c r="AE27" s="664"/>
      <c r="AF27" s="664"/>
      <c r="AG27" s="664"/>
      <c r="AH27" s="664"/>
      <c r="AI27" s="664"/>
      <c r="AJ27" s="664"/>
      <c r="AK27" s="664"/>
      <c r="AL27" s="635">
        <v>0</v>
      </c>
      <c r="AM27" s="636"/>
      <c r="AN27" s="636"/>
      <c r="AO27" s="665"/>
      <c r="AP27" s="629" t="s">
        <v>296</v>
      </c>
      <c r="AQ27" s="630"/>
      <c r="AR27" s="630"/>
      <c r="AS27" s="630"/>
      <c r="AT27" s="630"/>
      <c r="AU27" s="630"/>
      <c r="AV27" s="630"/>
      <c r="AW27" s="630"/>
      <c r="AX27" s="630"/>
      <c r="AY27" s="630"/>
      <c r="AZ27" s="630"/>
      <c r="BA27" s="630"/>
      <c r="BB27" s="630"/>
      <c r="BC27" s="630"/>
      <c r="BD27" s="630"/>
      <c r="BE27" s="630"/>
      <c r="BF27" s="631"/>
      <c r="BG27" s="632">
        <v>1218832</v>
      </c>
      <c r="BH27" s="633"/>
      <c r="BI27" s="633"/>
      <c r="BJ27" s="633"/>
      <c r="BK27" s="633"/>
      <c r="BL27" s="633"/>
      <c r="BM27" s="633"/>
      <c r="BN27" s="634"/>
      <c r="BO27" s="663">
        <v>100</v>
      </c>
      <c r="BP27" s="663"/>
      <c r="BQ27" s="663"/>
      <c r="BR27" s="663"/>
      <c r="BS27" s="638">
        <v>22730</v>
      </c>
      <c r="BT27" s="633"/>
      <c r="BU27" s="633"/>
      <c r="BV27" s="633"/>
      <c r="BW27" s="633"/>
      <c r="BX27" s="633"/>
      <c r="BY27" s="633"/>
      <c r="BZ27" s="633"/>
      <c r="CA27" s="633"/>
      <c r="CB27" s="674"/>
      <c r="CD27" s="629" t="s">
        <v>297</v>
      </c>
      <c r="CE27" s="630"/>
      <c r="CF27" s="630"/>
      <c r="CG27" s="630"/>
      <c r="CH27" s="630"/>
      <c r="CI27" s="630"/>
      <c r="CJ27" s="630"/>
      <c r="CK27" s="630"/>
      <c r="CL27" s="630"/>
      <c r="CM27" s="630"/>
      <c r="CN27" s="630"/>
      <c r="CO27" s="630"/>
      <c r="CP27" s="630"/>
      <c r="CQ27" s="631"/>
      <c r="CR27" s="632">
        <v>432142</v>
      </c>
      <c r="CS27" s="651"/>
      <c r="CT27" s="651"/>
      <c r="CU27" s="651"/>
      <c r="CV27" s="651"/>
      <c r="CW27" s="651"/>
      <c r="CX27" s="651"/>
      <c r="CY27" s="652"/>
      <c r="CZ27" s="635">
        <v>5.5</v>
      </c>
      <c r="DA27" s="653"/>
      <c r="DB27" s="653"/>
      <c r="DC27" s="654"/>
      <c r="DD27" s="638">
        <v>139975</v>
      </c>
      <c r="DE27" s="651"/>
      <c r="DF27" s="651"/>
      <c r="DG27" s="651"/>
      <c r="DH27" s="651"/>
      <c r="DI27" s="651"/>
      <c r="DJ27" s="651"/>
      <c r="DK27" s="652"/>
      <c r="DL27" s="638">
        <v>139975</v>
      </c>
      <c r="DM27" s="651"/>
      <c r="DN27" s="651"/>
      <c r="DO27" s="651"/>
      <c r="DP27" s="651"/>
      <c r="DQ27" s="651"/>
      <c r="DR27" s="651"/>
      <c r="DS27" s="651"/>
      <c r="DT27" s="651"/>
      <c r="DU27" s="651"/>
      <c r="DV27" s="652"/>
      <c r="DW27" s="635">
        <v>3.1</v>
      </c>
      <c r="DX27" s="653"/>
      <c r="DY27" s="653"/>
      <c r="DZ27" s="653"/>
      <c r="EA27" s="653"/>
      <c r="EB27" s="653"/>
      <c r="EC27" s="669"/>
    </row>
    <row r="28" spans="2:133" ht="11.25" customHeight="1" x14ac:dyDescent="0.15">
      <c r="B28" s="629" t="s">
        <v>298</v>
      </c>
      <c r="C28" s="630"/>
      <c r="D28" s="630"/>
      <c r="E28" s="630"/>
      <c r="F28" s="630"/>
      <c r="G28" s="630"/>
      <c r="H28" s="630"/>
      <c r="I28" s="630"/>
      <c r="J28" s="630"/>
      <c r="K28" s="630"/>
      <c r="L28" s="630"/>
      <c r="M28" s="630"/>
      <c r="N28" s="630"/>
      <c r="O28" s="630"/>
      <c r="P28" s="630"/>
      <c r="Q28" s="631"/>
      <c r="R28" s="632">
        <v>72072</v>
      </c>
      <c r="S28" s="633"/>
      <c r="T28" s="633"/>
      <c r="U28" s="633"/>
      <c r="V28" s="633"/>
      <c r="W28" s="633"/>
      <c r="X28" s="633"/>
      <c r="Y28" s="634"/>
      <c r="Z28" s="663">
        <v>0.8</v>
      </c>
      <c r="AA28" s="663"/>
      <c r="AB28" s="663"/>
      <c r="AC28" s="663"/>
      <c r="AD28" s="664" t="s">
        <v>137</v>
      </c>
      <c r="AE28" s="664"/>
      <c r="AF28" s="664"/>
      <c r="AG28" s="664"/>
      <c r="AH28" s="664"/>
      <c r="AI28" s="664"/>
      <c r="AJ28" s="664"/>
      <c r="AK28" s="664"/>
      <c r="AL28" s="635" t="s">
        <v>137</v>
      </c>
      <c r="AM28" s="636"/>
      <c r="AN28" s="636"/>
      <c r="AO28" s="665"/>
      <c r="AP28" s="629"/>
      <c r="AQ28" s="630"/>
      <c r="AR28" s="630"/>
      <c r="AS28" s="630"/>
      <c r="AT28" s="630"/>
      <c r="AU28" s="630"/>
      <c r="AV28" s="630"/>
      <c r="AW28" s="630"/>
      <c r="AX28" s="630"/>
      <c r="AY28" s="630"/>
      <c r="AZ28" s="630"/>
      <c r="BA28" s="630"/>
      <c r="BB28" s="630"/>
      <c r="BC28" s="630"/>
      <c r="BD28" s="630"/>
      <c r="BE28" s="630"/>
      <c r="BF28" s="631"/>
      <c r="BG28" s="632"/>
      <c r="BH28" s="633"/>
      <c r="BI28" s="633"/>
      <c r="BJ28" s="633"/>
      <c r="BK28" s="633"/>
      <c r="BL28" s="633"/>
      <c r="BM28" s="633"/>
      <c r="BN28" s="634"/>
      <c r="BO28" s="663"/>
      <c r="BP28" s="663"/>
      <c r="BQ28" s="663"/>
      <c r="BR28" s="663"/>
      <c r="BS28" s="638"/>
      <c r="BT28" s="633"/>
      <c r="BU28" s="633"/>
      <c r="BV28" s="633"/>
      <c r="BW28" s="633"/>
      <c r="BX28" s="633"/>
      <c r="BY28" s="633"/>
      <c r="BZ28" s="633"/>
      <c r="CA28" s="633"/>
      <c r="CB28" s="674"/>
      <c r="CD28" s="629" t="s">
        <v>299</v>
      </c>
      <c r="CE28" s="630"/>
      <c r="CF28" s="630"/>
      <c r="CG28" s="630"/>
      <c r="CH28" s="630"/>
      <c r="CI28" s="630"/>
      <c r="CJ28" s="630"/>
      <c r="CK28" s="630"/>
      <c r="CL28" s="630"/>
      <c r="CM28" s="630"/>
      <c r="CN28" s="630"/>
      <c r="CO28" s="630"/>
      <c r="CP28" s="630"/>
      <c r="CQ28" s="631"/>
      <c r="CR28" s="632">
        <v>720679</v>
      </c>
      <c r="CS28" s="633"/>
      <c r="CT28" s="633"/>
      <c r="CU28" s="633"/>
      <c r="CV28" s="633"/>
      <c r="CW28" s="633"/>
      <c r="CX28" s="633"/>
      <c r="CY28" s="634"/>
      <c r="CZ28" s="635">
        <v>9.1</v>
      </c>
      <c r="DA28" s="653"/>
      <c r="DB28" s="653"/>
      <c r="DC28" s="654"/>
      <c r="DD28" s="638">
        <v>664583</v>
      </c>
      <c r="DE28" s="633"/>
      <c r="DF28" s="633"/>
      <c r="DG28" s="633"/>
      <c r="DH28" s="633"/>
      <c r="DI28" s="633"/>
      <c r="DJ28" s="633"/>
      <c r="DK28" s="634"/>
      <c r="DL28" s="638">
        <v>664583</v>
      </c>
      <c r="DM28" s="633"/>
      <c r="DN28" s="633"/>
      <c r="DO28" s="633"/>
      <c r="DP28" s="633"/>
      <c r="DQ28" s="633"/>
      <c r="DR28" s="633"/>
      <c r="DS28" s="633"/>
      <c r="DT28" s="633"/>
      <c r="DU28" s="633"/>
      <c r="DV28" s="634"/>
      <c r="DW28" s="635">
        <v>14.9</v>
      </c>
      <c r="DX28" s="653"/>
      <c r="DY28" s="653"/>
      <c r="DZ28" s="653"/>
      <c r="EA28" s="653"/>
      <c r="EB28" s="653"/>
      <c r="EC28" s="669"/>
    </row>
    <row r="29" spans="2:133" ht="11.25" customHeight="1" x14ac:dyDescent="0.15">
      <c r="B29" s="629" t="s">
        <v>300</v>
      </c>
      <c r="C29" s="630"/>
      <c r="D29" s="630"/>
      <c r="E29" s="630"/>
      <c r="F29" s="630"/>
      <c r="G29" s="630"/>
      <c r="H29" s="630"/>
      <c r="I29" s="630"/>
      <c r="J29" s="630"/>
      <c r="K29" s="630"/>
      <c r="L29" s="630"/>
      <c r="M29" s="630"/>
      <c r="N29" s="630"/>
      <c r="O29" s="630"/>
      <c r="P29" s="630"/>
      <c r="Q29" s="631"/>
      <c r="R29" s="632">
        <v>108989</v>
      </c>
      <c r="S29" s="633"/>
      <c r="T29" s="633"/>
      <c r="U29" s="633"/>
      <c r="V29" s="633"/>
      <c r="W29" s="633"/>
      <c r="X29" s="633"/>
      <c r="Y29" s="634"/>
      <c r="Z29" s="663">
        <v>1.3</v>
      </c>
      <c r="AA29" s="663"/>
      <c r="AB29" s="663"/>
      <c r="AC29" s="663"/>
      <c r="AD29" s="664">
        <v>3084</v>
      </c>
      <c r="AE29" s="664"/>
      <c r="AF29" s="664"/>
      <c r="AG29" s="664"/>
      <c r="AH29" s="664"/>
      <c r="AI29" s="664"/>
      <c r="AJ29" s="664"/>
      <c r="AK29" s="664"/>
      <c r="AL29" s="635">
        <v>0.1</v>
      </c>
      <c r="AM29" s="636"/>
      <c r="AN29" s="636"/>
      <c r="AO29" s="665"/>
      <c r="AP29" s="613"/>
      <c r="AQ29" s="614"/>
      <c r="AR29" s="614"/>
      <c r="AS29" s="614"/>
      <c r="AT29" s="614"/>
      <c r="AU29" s="614"/>
      <c r="AV29" s="614"/>
      <c r="AW29" s="614"/>
      <c r="AX29" s="614"/>
      <c r="AY29" s="614"/>
      <c r="AZ29" s="614"/>
      <c r="BA29" s="614"/>
      <c r="BB29" s="614"/>
      <c r="BC29" s="614"/>
      <c r="BD29" s="614"/>
      <c r="BE29" s="614"/>
      <c r="BF29" s="615"/>
      <c r="BG29" s="632"/>
      <c r="BH29" s="633"/>
      <c r="BI29" s="633"/>
      <c r="BJ29" s="633"/>
      <c r="BK29" s="633"/>
      <c r="BL29" s="633"/>
      <c r="BM29" s="633"/>
      <c r="BN29" s="634"/>
      <c r="BO29" s="663"/>
      <c r="BP29" s="663"/>
      <c r="BQ29" s="663"/>
      <c r="BR29" s="663"/>
      <c r="BS29" s="664"/>
      <c r="BT29" s="664"/>
      <c r="BU29" s="664"/>
      <c r="BV29" s="664"/>
      <c r="BW29" s="664"/>
      <c r="BX29" s="664"/>
      <c r="BY29" s="664"/>
      <c r="BZ29" s="664"/>
      <c r="CA29" s="664"/>
      <c r="CB29" s="707"/>
      <c r="CD29" s="645" t="s">
        <v>301</v>
      </c>
      <c r="CE29" s="646"/>
      <c r="CF29" s="629" t="s">
        <v>70</v>
      </c>
      <c r="CG29" s="630"/>
      <c r="CH29" s="630"/>
      <c r="CI29" s="630"/>
      <c r="CJ29" s="630"/>
      <c r="CK29" s="630"/>
      <c r="CL29" s="630"/>
      <c r="CM29" s="630"/>
      <c r="CN29" s="630"/>
      <c r="CO29" s="630"/>
      <c r="CP29" s="630"/>
      <c r="CQ29" s="631"/>
      <c r="CR29" s="632">
        <v>720587</v>
      </c>
      <c r="CS29" s="651"/>
      <c r="CT29" s="651"/>
      <c r="CU29" s="651"/>
      <c r="CV29" s="651"/>
      <c r="CW29" s="651"/>
      <c r="CX29" s="651"/>
      <c r="CY29" s="652"/>
      <c r="CZ29" s="635">
        <v>9.1</v>
      </c>
      <c r="DA29" s="653"/>
      <c r="DB29" s="653"/>
      <c r="DC29" s="654"/>
      <c r="DD29" s="638">
        <v>664491</v>
      </c>
      <c r="DE29" s="651"/>
      <c r="DF29" s="651"/>
      <c r="DG29" s="651"/>
      <c r="DH29" s="651"/>
      <c r="DI29" s="651"/>
      <c r="DJ29" s="651"/>
      <c r="DK29" s="652"/>
      <c r="DL29" s="638">
        <v>664491</v>
      </c>
      <c r="DM29" s="651"/>
      <c r="DN29" s="651"/>
      <c r="DO29" s="651"/>
      <c r="DP29" s="651"/>
      <c r="DQ29" s="651"/>
      <c r="DR29" s="651"/>
      <c r="DS29" s="651"/>
      <c r="DT29" s="651"/>
      <c r="DU29" s="651"/>
      <c r="DV29" s="652"/>
      <c r="DW29" s="635">
        <v>14.9</v>
      </c>
      <c r="DX29" s="653"/>
      <c r="DY29" s="653"/>
      <c r="DZ29" s="653"/>
      <c r="EA29" s="653"/>
      <c r="EB29" s="653"/>
      <c r="EC29" s="669"/>
    </row>
    <row r="30" spans="2:133" ht="11.25" customHeight="1" x14ac:dyDescent="0.15">
      <c r="B30" s="629" t="s">
        <v>302</v>
      </c>
      <c r="C30" s="630"/>
      <c r="D30" s="630"/>
      <c r="E30" s="630"/>
      <c r="F30" s="630"/>
      <c r="G30" s="630"/>
      <c r="H30" s="630"/>
      <c r="I30" s="630"/>
      <c r="J30" s="630"/>
      <c r="K30" s="630"/>
      <c r="L30" s="630"/>
      <c r="M30" s="630"/>
      <c r="N30" s="630"/>
      <c r="O30" s="630"/>
      <c r="P30" s="630"/>
      <c r="Q30" s="631"/>
      <c r="R30" s="632">
        <v>20720</v>
      </c>
      <c r="S30" s="633"/>
      <c r="T30" s="633"/>
      <c r="U30" s="633"/>
      <c r="V30" s="633"/>
      <c r="W30" s="633"/>
      <c r="X30" s="633"/>
      <c r="Y30" s="634"/>
      <c r="Z30" s="663">
        <v>0.2</v>
      </c>
      <c r="AA30" s="663"/>
      <c r="AB30" s="663"/>
      <c r="AC30" s="663"/>
      <c r="AD30" s="664" t="s">
        <v>127</v>
      </c>
      <c r="AE30" s="664"/>
      <c r="AF30" s="664"/>
      <c r="AG30" s="664"/>
      <c r="AH30" s="664"/>
      <c r="AI30" s="664"/>
      <c r="AJ30" s="664"/>
      <c r="AK30" s="664"/>
      <c r="AL30" s="635" t="s">
        <v>241</v>
      </c>
      <c r="AM30" s="636"/>
      <c r="AN30" s="636"/>
      <c r="AO30" s="665"/>
      <c r="AP30" s="688" t="s">
        <v>219</v>
      </c>
      <c r="AQ30" s="689"/>
      <c r="AR30" s="689"/>
      <c r="AS30" s="689"/>
      <c r="AT30" s="689"/>
      <c r="AU30" s="689"/>
      <c r="AV30" s="689"/>
      <c r="AW30" s="689"/>
      <c r="AX30" s="689"/>
      <c r="AY30" s="689"/>
      <c r="AZ30" s="689"/>
      <c r="BA30" s="689"/>
      <c r="BB30" s="689"/>
      <c r="BC30" s="689"/>
      <c r="BD30" s="689"/>
      <c r="BE30" s="689"/>
      <c r="BF30" s="690"/>
      <c r="BG30" s="688" t="s">
        <v>303</v>
      </c>
      <c r="BH30" s="705"/>
      <c r="BI30" s="705"/>
      <c r="BJ30" s="705"/>
      <c r="BK30" s="705"/>
      <c r="BL30" s="705"/>
      <c r="BM30" s="705"/>
      <c r="BN30" s="705"/>
      <c r="BO30" s="705"/>
      <c r="BP30" s="705"/>
      <c r="BQ30" s="706"/>
      <c r="BR30" s="688" t="s">
        <v>304</v>
      </c>
      <c r="BS30" s="705"/>
      <c r="BT30" s="705"/>
      <c r="BU30" s="705"/>
      <c r="BV30" s="705"/>
      <c r="BW30" s="705"/>
      <c r="BX30" s="705"/>
      <c r="BY30" s="705"/>
      <c r="BZ30" s="705"/>
      <c r="CA30" s="705"/>
      <c r="CB30" s="706"/>
      <c r="CD30" s="647"/>
      <c r="CE30" s="648"/>
      <c r="CF30" s="629" t="s">
        <v>305</v>
      </c>
      <c r="CG30" s="630"/>
      <c r="CH30" s="630"/>
      <c r="CI30" s="630"/>
      <c r="CJ30" s="630"/>
      <c r="CK30" s="630"/>
      <c r="CL30" s="630"/>
      <c r="CM30" s="630"/>
      <c r="CN30" s="630"/>
      <c r="CO30" s="630"/>
      <c r="CP30" s="630"/>
      <c r="CQ30" s="631"/>
      <c r="CR30" s="632">
        <v>685337</v>
      </c>
      <c r="CS30" s="633"/>
      <c r="CT30" s="633"/>
      <c r="CU30" s="633"/>
      <c r="CV30" s="633"/>
      <c r="CW30" s="633"/>
      <c r="CX30" s="633"/>
      <c r="CY30" s="634"/>
      <c r="CZ30" s="635">
        <v>8.6999999999999993</v>
      </c>
      <c r="DA30" s="653"/>
      <c r="DB30" s="653"/>
      <c r="DC30" s="654"/>
      <c r="DD30" s="638">
        <v>641917</v>
      </c>
      <c r="DE30" s="633"/>
      <c r="DF30" s="633"/>
      <c r="DG30" s="633"/>
      <c r="DH30" s="633"/>
      <c r="DI30" s="633"/>
      <c r="DJ30" s="633"/>
      <c r="DK30" s="634"/>
      <c r="DL30" s="638">
        <v>641917</v>
      </c>
      <c r="DM30" s="633"/>
      <c r="DN30" s="633"/>
      <c r="DO30" s="633"/>
      <c r="DP30" s="633"/>
      <c r="DQ30" s="633"/>
      <c r="DR30" s="633"/>
      <c r="DS30" s="633"/>
      <c r="DT30" s="633"/>
      <c r="DU30" s="633"/>
      <c r="DV30" s="634"/>
      <c r="DW30" s="635">
        <v>14.4</v>
      </c>
      <c r="DX30" s="653"/>
      <c r="DY30" s="653"/>
      <c r="DZ30" s="653"/>
      <c r="EA30" s="653"/>
      <c r="EB30" s="653"/>
      <c r="EC30" s="669"/>
    </row>
    <row r="31" spans="2:133" ht="11.25" customHeight="1" x14ac:dyDescent="0.15">
      <c r="B31" s="629" t="s">
        <v>306</v>
      </c>
      <c r="C31" s="630"/>
      <c r="D31" s="630"/>
      <c r="E31" s="630"/>
      <c r="F31" s="630"/>
      <c r="G31" s="630"/>
      <c r="H31" s="630"/>
      <c r="I31" s="630"/>
      <c r="J31" s="630"/>
      <c r="K31" s="630"/>
      <c r="L31" s="630"/>
      <c r="M31" s="630"/>
      <c r="N31" s="630"/>
      <c r="O31" s="630"/>
      <c r="P31" s="630"/>
      <c r="Q31" s="631"/>
      <c r="R31" s="632">
        <v>1514542</v>
      </c>
      <c r="S31" s="633"/>
      <c r="T31" s="633"/>
      <c r="U31" s="633"/>
      <c r="V31" s="633"/>
      <c r="W31" s="633"/>
      <c r="X31" s="633"/>
      <c r="Y31" s="634"/>
      <c r="Z31" s="663">
        <v>17.8</v>
      </c>
      <c r="AA31" s="663"/>
      <c r="AB31" s="663"/>
      <c r="AC31" s="663"/>
      <c r="AD31" s="664" t="s">
        <v>241</v>
      </c>
      <c r="AE31" s="664"/>
      <c r="AF31" s="664"/>
      <c r="AG31" s="664"/>
      <c r="AH31" s="664"/>
      <c r="AI31" s="664"/>
      <c r="AJ31" s="664"/>
      <c r="AK31" s="664"/>
      <c r="AL31" s="635" t="s">
        <v>137</v>
      </c>
      <c r="AM31" s="636"/>
      <c r="AN31" s="636"/>
      <c r="AO31" s="665"/>
      <c r="AP31" s="699" t="s">
        <v>307</v>
      </c>
      <c r="AQ31" s="700"/>
      <c r="AR31" s="700"/>
      <c r="AS31" s="700"/>
      <c r="AT31" s="701" t="s">
        <v>308</v>
      </c>
      <c r="AU31" s="219"/>
      <c r="AV31" s="219"/>
      <c r="AW31" s="219"/>
      <c r="AX31" s="685" t="s">
        <v>186</v>
      </c>
      <c r="AY31" s="686"/>
      <c r="AZ31" s="686"/>
      <c r="BA31" s="686"/>
      <c r="BB31" s="686"/>
      <c r="BC31" s="686"/>
      <c r="BD31" s="686"/>
      <c r="BE31" s="686"/>
      <c r="BF31" s="687"/>
      <c r="BG31" s="695">
        <v>99.5</v>
      </c>
      <c r="BH31" s="696"/>
      <c r="BI31" s="696"/>
      <c r="BJ31" s="696"/>
      <c r="BK31" s="696"/>
      <c r="BL31" s="696"/>
      <c r="BM31" s="697">
        <v>98.2</v>
      </c>
      <c r="BN31" s="696"/>
      <c r="BO31" s="696"/>
      <c r="BP31" s="696"/>
      <c r="BQ31" s="698"/>
      <c r="BR31" s="695">
        <v>99.1</v>
      </c>
      <c r="BS31" s="696"/>
      <c r="BT31" s="696"/>
      <c r="BU31" s="696"/>
      <c r="BV31" s="696"/>
      <c r="BW31" s="696"/>
      <c r="BX31" s="697">
        <v>97.9</v>
      </c>
      <c r="BY31" s="696"/>
      <c r="BZ31" s="696"/>
      <c r="CA31" s="696"/>
      <c r="CB31" s="698"/>
      <c r="CD31" s="647"/>
      <c r="CE31" s="648"/>
      <c r="CF31" s="629" t="s">
        <v>309</v>
      </c>
      <c r="CG31" s="630"/>
      <c r="CH31" s="630"/>
      <c r="CI31" s="630"/>
      <c r="CJ31" s="630"/>
      <c r="CK31" s="630"/>
      <c r="CL31" s="630"/>
      <c r="CM31" s="630"/>
      <c r="CN31" s="630"/>
      <c r="CO31" s="630"/>
      <c r="CP31" s="630"/>
      <c r="CQ31" s="631"/>
      <c r="CR31" s="632">
        <v>35250</v>
      </c>
      <c r="CS31" s="651"/>
      <c r="CT31" s="651"/>
      <c r="CU31" s="651"/>
      <c r="CV31" s="651"/>
      <c r="CW31" s="651"/>
      <c r="CX31" s="651"/>
      <c r="CY31" s="652"/>
      <c r="CZ31" s="635">
        <v>0.4</v>
      </c>
      <c r="DA31" s="653"/>
      <c r="DB31" s="653"/>
      <c r="DC31" s="654"/>
      <c r="DD31" s="638">
        <v>22574</v>
      </c>
      <c r="DE31" s="651"/>
      <c r="DF31" s="651"/>
      <c r="DG31" s="651"/>
      <c r="DH31" s="651"/>
      <c r="DI31" s="651"/>
      <c r="DJ31" s="651"/>
      <c r="DK31" s="652"/>
      <c r="DL31" s="638">
        <v>22574</v>
      </c>
      <c r="DM31" s="651"/>
      <c r="DN31" s="651"/>
      <c r="DO31" s="651"/>
      <c r="DP31" s="651"/>
      <c r="DQ31" s="651"/>
      <c r="DR31" s="651"/>
      <c r="DS31" s="651"/>
      <c r="DT31" s="651"/>
      <c r="DU31" s="651"/>
      <c r="DV31" s="652"/>
      <c r="DW31" s="635">
        <v>0.5</v>
      </c>
      <c r="DX31" s="653"/>
      <c r="DY31" s="653"/>
      <c r="DZ31" s="653"/>
      <c r="EA31" s="653"/>
      <c r="EB31" s="653"/>
      <c r="EC31" s="669"/>
    </row>
    <row r="32" spans="2:133" ht="11.25" customHeight="1" x14ac:dyDescent="0.15">
      <c r="B32" s="691" t="s">
        <v>310</v>
      </c>
      <c r="C32" s="692"/>
      <c r="D32" s="692"/>
      <c r="E32" s="692"/>
      <c r="F32" s="692"/>
      <c r="G32" s="692"/>
      <c r="H32" s="692"/>
      <c r="I32" s="692"/>
      <c r="J32" s="692"/>
      <c r="K32" s="692"/>
      <c r="L32" s="692"/>
      <c r="M32" s="692"/>
      <c r="N32" s="692"/>
      <c r="O32" s="692"/>
      <c r="P32" s="692"/>
      <c r="Q32" s="693"/>
      <c r="R32" s="632" t="s">
        <v>127</v>
      </c>
      <c r="S32" s="633"/>
      <c r="T32" s="633"/>
      <c r="U32" s="633"/>
      <c r="V32" s="633"/>
      <c r="W32" s="633"/>
      <c r="X32" s="633"/>
      <c r="Y32" s="634"/>
      <c r="Z32" s="663" t="s">
        <v>241</v>
      </c>
      <c r="AA32" s="663"/>
      <c r="AB32" s="663"/>
      <c r="AC32" s="663"/>
      <c r="AD32" s="664" t="s">
        <v>137</v>
      </c>
      <c r="AE32" s="664"/>
      <c r="AF32" s="664"/>
      <c r="AG32" s="664"/>
      <c r="AH32" s="664"/>
      <c r="AI32" s="664"/>
      <c r="AJ32" s="664"/>
      <c r="AK32" s="664"/>
      <c r="AL32" s="635" t="s">
        <v>127</v>
      </c>
      <c r="AM32" s="636"/>
      <c r="AN32" s="636"/>
      <c r="AO32" s="665"/>
      <c r="AP32" s="675"/>
      <c r="AQ32" s="676"/>
      <c r="AR32" s="676"/>
      <c r="AS32" s="676"/>
      <c r="AT32" s="702"/>
      <c r="AU32" s="215" t="s">
        <v>311</v>
      </c>
      <c r="AX32" s="629" t="s">
        <v>312</v>
      </c>
      <c r="AY32" s="630"/>
      <c r="AZ32" s="630"/>
      <c r="BA32" s="630"/>
      <c r="BB32" s="630"/>
      <c r="BC32" s="630"/>
      <c r="BD32" s="630"/>
      <c r="BE32" s="630"/>
      <c r="BF32" s="631"/>
      <c r="BG32" s="704">
        <v>99.4</v>
      </c>
      <c r="BH32" s="651"/>
      <c r="BI32" s="651"/>
      <c r="BJ32" s="651"/>
      <c r="BK32" s="651"/>
      <c r="BL32" s="651"/>
      <c r="BM32" s="636">
        <v>98.2</v>
      </c>
      <c r="BN32" s="651"/>
      <c r="BO32" s="651"/>
      <c r="BP32" s="651"/>
      <c r="BQ32" s="673"/>
      <c r="BR32" s="704">
        <v>98.5</v>
      </c>
      <c r="BS32" s="651"/>
      <c r="BT32" s="651"/>
      <c r="BU32" s="651"/>
      <c r="BV32" s="651"/>
      <c r="BW32" s="651"/>
      <c r="BX32" s="636">
        <v>97.5</v>
      </c>
      <c r="BY32" s="651"/>
      <c r="BZ32" s="651"/>
      <c r="CA32" s="651"/>
      <c r="CB32" s="673"/>
      <c r="CD32" s="649"/>
      <c r="CE32" s="650"/>
      <c r="CF32" s="629" t="s">
        <v>313</v>
      </c>
      <c r="CG32" s="630"/>
      <c r="CH32" s="630"/>
      <c r="CI32" s="630"/>
      <c r="CJ32" s="630"/>
      <c r="CK32" s="630"/>
      <c r="CL32" s="630"/>
      <c r="CM32" s="630"/>
      <c r="CN32" s="630"/>
      <c r="CO32" s="630"/>
      <c r="CP32" s="630"/>
      <c r="CQ32" s="631"/>
      <c r="CR32" s="632">
        <v>92</v>
      </c>
      <c r="CS32" s="633"/>
      <c r="CT32" s="633"/>
      <c r="CU32" s="633"/>
      <c r="CV32" s="633"/>
      <c r="CW32" s="633"/>
      <c r="CX32" s="633"/>
      <c r="CY32" s="634"/>
      <c r="CZ32" s="635">
        <v>0</v>
      </c>
      <c r="DA32" s="653"/>
      <c r="DB32" s="653"/>
      <c r="DC32" s="654"/>
      <c r="DD32" s="638">
        <v>92</v>
      </c>
      <c r="DE32" s="633"/>
      <c r="DF32" s="633"/>
      <c r="DG32" s="633"/>
      <c r="DH32" s="633"/>
      <c r="DI32" s="633"/>
      <c r="DJ32" s="633"/>
      <c r="DK32" s="634"/>
      <c r="DL32" s="638">
        <v>92</v>
      </c>
      <c r="DM32" s="633"/>
      <c r="DN32" s="633"/>
      <c r="DO32" s="633"/>
      <c r="DP32" s="633"/>
      <c r="DQ32" s="633"/>
      <c r="DR32" s="633"/>
      <c r="DS32" s="633"/>
      <c r="DT32" s="633"/>
      <c r="DU32" s="633"/>
      <c r="DV32" s="634"/>
      <c r="DW32" s="635">
        <v>0</v>
      </c>
      <c r="DX32" s="653"/>
      <c r="DY32" s="653"/>
      <c r="DZ32" s="653"/>
      <c r="EA32" s="653"/>
      <c r="EB32" s="653"/>
      <c r="EC32" s="669"/>
    </row>
    <row r="33" spans="2:133" ht="11.25" customHeight="1" x14ac:dyDescent="0.15">
      <c r="B33" s="629" t="s">
        <v>314</v>
      </c>
      <c r="C33" s="630"/>
      <c r="D33" s="630"/>
      <c r="E33" s="630"/>
      <c r="F33" s="630"/>
      <c r="G33" s="630"/>
      <c r="H33" s="630"/>
      <c r="I33" s="630"/>
      <c r="J33" s="630"/>
      <c r="K33" s="630"/>
      <c r="L33" s="630"/>
      <c r="M33" s="630"/>
      <c r="N33" s="630"/>
      <c r="O33" s="630"/>
      <c r="P33" s="630"/>
      <c r="Q33" s="631"/>
      <c r="R33" s="632">
        <v>587799</v>
      </c>
      <c r="S33" s="633"/>
      <c r="T33" s="633"/>
      <c r="U33" s="633"/>
      <c r="V33" s="633"/>
      <c r="W33" s="633"/>
      <c r="X33" s="633"/>
      <c r="Y33" s="634"/>
      <c r="Z33" s="663">
        <v>6.9</v>
      </c>
      <c r="AA33" s="663"/>
      <c r="AB33" s="663"/>
      <c r="AC33" s="663"/>
      <c r="AD33" s="664" t="s">
        <v>241</v>
      </c>
      <c r="AE33" s="664"/>
      <c r="AF33" s="664"/>
      <c r="AG33" s="664"/>
      <c r="AH33" s="664"/>
      <c r="AI33" s="664"/>
      <c r="AJ33" s="664"/>
      <c r="AK33" s="664"/>
      <c r="AL33" s="635" t="s">
        <v>241</v>
      </c>
      <c r="AM33" s="636"/>
      <c r="AN33" s="636"/>
      <c r="AO33" s="665"/>
      <c r="AP33" s="677"/>
      <c r="AQ33" s="678"/>
      <c r="AR33" s="678"/>
      <c r="AS33" s="678"/>
      <c r="AT33" s="703"/>
      <c r="AU33" s="220"/>
      <c r="AV33" s="220"/>
      <c r="AW33" s="220"/>
      <c r="AX33" s="613" t="s">
        <v>315</v>
      </c>
      <c r="AY33" s="614"/>
      <c r="AZ33" s="614"/>
      <c r="BA33" s="614"/>
      <c r="BB33" s="614"/>
      <c r="BC33" s="614"/>
      <c r="BD33" s="614"/>
      <c r="BE33" s="614"/>
      <c r="BF33" s="615"/>
      <c r="BG33" s="694">
        <v>99.5</v>
      </c>
      <c r="BH33" s="617"/>
      <c r="BI33" s="617"/>
      <c r="BJ33" s="617"/>
      <c r="BK33" s="617"/>
      <c r="BL33" s="617"/>
      <c r="BM33" s="659">
        <v>98.1</v>
      </c>
      <c r="BN33" s="617"/>
      <c r="BO33" s="617"/>
      <c r="BP33" s="617"/>
      <c r="BQ33" s="661"/>
      <c r="BR33" s="694">
        <v>99.5</v>
      </c>
      <c r="BS33" s="617"/>
      <c r="BT33" s="617"/>
      <c r="BU33" s="617"/>
      <c r="BV33" s="617"/>
      <c r="BW33" s="617"/>
      <c r="BX33" s="659">
        <v>98.1</v>
      </c>
      <c r="BY33" s="617"/>
      <c r="BZ33" s="617"/>
      <c r="CA33" s="617"/>
      <c r="CB33" s="661"/>
      <c r="CD33" s="629" t="s">
        <v>316</v>
      </c>
      <c r="CE33" s="630"/>
      <c r="CF33" s="630"/>
      <c r="CG33" s="630"/>
      <c r="CH33" s="630"/>
      <c r="CI33" s="630"/>
      <c r="CJ33" s="630"/>
      <c r="CK33" s="630"/>
      <c r="CL33" s="630"/>
      <c r="CM33" s="630"/>
      <c r="CN33" s="630"/>
      <c r="CO33" s="630"/>
      <c r="CP33" s="630"/>
      <c r="CQ33" s="631"/>
      <c r="CR33" s="632">
        <v>4193174</v>
      </c>
      <c r="CS33" s="651"/>
      <c r="CT33" s="651"/>
      <c r="CU33" s="651"/>
      <c r="CV33" s="651"/>
      <c r="CW33" s="651"/>
      <c r="CX33" s="651"/>
      <c r="CY33" s="652"/>
      <c r="CZ33" s="635">
        <v>52.9</v>
      </c>
      <c r="DA33" s="653"/>
      <c r="DB33" s="653"/>
      <c r="DC33" s="654"/>
      <c r="DD33" s="638">
        <v>2409598</v>
      </c>
      <c r="DE33" s="651"/>
      <c r="DF33" s="651"/>
      <c r="DG33" s="651"/>
      <c r="DH33" s="651"/>
      <c r="DI33" s="651"/>
      <c r="DJ33" s="651"/>
      <c r="DK33" s="652"/>
      <c r="DL33" s="638">
        <v>1854351</v>
      </c>
      <c r="DM33" s="651"/>
      <c r="DN33" s="651"/>
      <c r="DO33" s="651"/>
      <c r="DP33" s="651"/>
      <c r="DQ33" s="651"/>
      <c r="DR33" s="651"/>
      <c r="DS33" s="651"/>
      <c r="DT33" s="651"/>
      <c r="DU33" s="651"/>
      <c r="DV33" s="652"/>
      <c r="DW33" s="635">
        <v>41.6</v>
      </c>
      <c r="DX33" s="653"/>
      <c r="DY33" s="653"/>
      <c r="DZ33" s="653"/>
      <c r="EA33" s="653"/>
      <c r="EB33" s="653"/>
      <c r="EC33" s="669"/>
    </row>
    <row r="34" spans="2:133" ht="11.25" customHeight="1" x14ac:dyDescent="0.15">
      <c r="B34" s="629" t="s">
        <v>317</v>
      </c>
      <c r="C34" s="630"/>
      <c r="D34" s="630"/>
      <c r="E34" s="630"/>
      <c r="F34" s="630"/>
      <c r="G34" s="630"/>
      <c r="H34" s="630"/>
      <c r="I34" s="630"/>
      <c r="J34" s="630"/>
      <c r="K34" s="630"/>
      <c r="L34" s="630"/>
      <c r="M34" s="630"/>
      <c r="N34" s="630"/>
      <c r="O34" s="630"/>
      <c r="P34" s="630"/>
      <c r="Q34" s="631"/>
      <c r="R34" s="632">
        <v>161858</v>
      </c>
      <c r="S34" s="633"/>
      <c r="T34" s="633"/>
      <c r="U34" s="633"/>
      <c r="V34" s="633"/>
      <c r="W34" s="633"/>
      <c r="X34" s="633"/>
      <c r="Y34" s="634"/>
      <c r="Z34" s="663">
        <v>1.9</v>
      </c>
      <c r="AA34" s="663"/>
      <c r="AB34" s="663"/>
      <c r="AC34" s="663"/>
      <c r="AD34" s="664">
        <v>9286</v>
      </c>
      <c r="AE34" s="664"/>
      <c r="AF34" s="664"/>
      <c r="AG34" s="664"/>
      <c r="AH34" s="664"/>
      <c r="AI34" s="664"/>
      <c r="AJ34" s="664"/>
      <c r="AK34" s="664"/>
      <c r="AL34" s="635">
        <v>0.2</v>
      </c>
      <c r="AM34" s="636"/>
      <c r="AN34" s="636"/>
      <c r="AO34" s="665"/>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29" t="s">
        <v>318</v>
      </c>
      <c r="CE34" s="630"/>
      <c r="CF34" s="630"/>
      <c r="CG34" s="630"/>
      <c r="CH34" s="630"/>
      <c r="CI34" s="630"/>
      <c r="CJ34" s="630"/>
      <c r="CK34" s="630"/>
      <c r="CL34" s="630"/>
      <c r="CM34" s="630"/>
      <c r="CN34" s="630"/>
      <c r="CO34" s="630"/>
      <c r="CP34" s="630"/>
      <c r="CQ34" s="631"/>
      <c r="CR34" s="632">
        <v>1043706</v>
      </c>
      <c r="CS34" s="633"/>
      <c r="CT34" s="633"/>
      <c r="CU34" s="633"/>
      <c r="CV34" s="633"/>
      <c r="CW34" s="633"/>
      <c r="CX34" s="633"/>
      <c r="CY34" s="634"/>
      <c r="CZ34" s="635">
        <v>13.2</v>
      </c>
      <c r="DA34" s="653"/>
      <c r="DB34" s="653"/>
      <c r="DC34" s="654"/>
      <c r="DD34" s="638">
        <v>727593</v>
      </c>
      <c r="DE34" s="633"/>
      <c r="DF34" s="633"/>
      <c r="DG34" s="633"/>
      <c r="DH34" s="633"/>
      <c r="DI34" s="633"/>
      <c r="DJ34" s="633"/>
      <c r="DK34" s="634"/>
      <c r="DL34" s="638">
        <v>669026</v>
      </c>
      <c r="DM34" s="633"/>
      <c r="DN34" s="633"/>
      <c r="DO34" s="633"/>
      <c r="DP34" s="633"/>
      <c r="DQ34" s="633"/>
      <c r="DR34" s="633"/>
      <c r="DS34" s="633"/>
      <c r="DT34" s="633"/>
      <c r="DU34" s="633"/>
      <c r="DV34" s="634"/>
      <c r="DW34" s="635">
        <v>15</v>
      </c>
      <c r="DX34" s="653"/>
      <c r="DY34" s="653"/>
      <c r="DZ34" s="653"/>
      <c r="EA34" s="653"/>
      <c r="EB34" s="653"/>
      <c r="EC34" s="669"/>
    </row>
    <row r="35" spans="2:133" ht="11.25" customHeight="1" x14ac:dyDescent="0.15">
      <c r="B35" s="629" t="s">
        <v>319</v>
      </c>
      <c r="C35" s="630"/>
      <c r="D35" s="630"/>
      <c r="E35" s="630"/>
      <c r="F35" s="630"/>
      <c r="G35" s="630"/>
      <c r="H35" s="630"/>
      <c r="I35" s="630"/>
      <c r="J35" s="630"/>
      <c r="K35" s="630"/>
      <c r="L35" s="630"/>
      <c r="M35" s="630"/>
      <c r="N35" s="630"/>
      <c r="O35" s="630"/>
      <c r="P35" s="630"/>
      <c r="Q35" s="631"/>
      <c r="R35" s="632">
        <v>411258</v>
      </c>
      <c r="S35" s="633"/>
      <c r="T35" s="633"/>
      <c r="U35" s="633"/>
      <c r="V35" s="633"/>
      <c r="W35" s="633"/>
      <c r="X35" s="633"/>
      <c r="Y35" s="634"/>
      <c r="Z35" s="663">
        <v>4.8</v>
      </c>
      <c r="AA35" s="663"/>
      <c r="AB35" s="663"/>
      <c r="AC35" s="663"/>
      <c r="AD35" s="664" t="s">
        <v>241</v>
      </c>
      <c r="AE35" s="664"/>
      <c r="AF35" s="664"/>
      <c r="AG35" s="664"/>
      <c r="AH35" s="664"/>
      <c r="AI35" s="664"/>
      <c r="AJ35" s="664"/>
      <c r="AK35" s="664"/>
      <c r="AL35" s="635" t="s">
        <v>137</v>
      </c>
      <c r="AM35" s="636"/>
      <c r="AN35" s="636"/>
      <c r="AO35" s="665"/>
      <c r="AP35" s="223"/>
      <c r="AQ35" s="688" t="s">
        <v>320</v>
      </c>
      <c r="AR35" s="689"/>
      <c r="AS35" s="689"/>
      <c r="AT35" s="689"/>
      <c r="AU35" s="689"/>
      <c r="AV35" s="689"/>
      <c r="AW35" s="689"/>
      <c r="AX35" s="689"/>
      <c r="AY35" s="689"/>
      <c r="AZ35" s="689"/>
      <c r="BA35" s="689"/>
      <c r="BB35" s="689"/>
      <c r="BC35" s="689"/>
      <c r="BD35" s="689"/>
      <c r="BE35" s="689"/>
      <c r="BF35" s="690"/>
      <c r="BG35" s="688" t="s">
        <v>321</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29" t="s">
        <v>322</v>
      </c>
      <c r="CE35" s="630"/>
      <c r="CF35" s="630"/>
      <c r="CG35" s="630"/>
      <c r="CH35" s="630"/>
      <c r="CI35" s="630"/>
      <c r="CJ35" s="630"/>
      <c r="CK35" s="630"/>
      <c r="CL35" s="630"/>
      <c r="CM35" s="630"/>
      <c r="CN35" s="630"/>
      <c r="CO35" s="630"/>
      <c r="CP35" s="630"/>
      <c r="CQ35" s="631"/>
      <c r="CR35" s="632">
        <v>143073</v>
      </c>
      <c r="CS35" s="651"/>
      <c r="CT35" s="651"/>
      <c r="CU35" s="651"/>
      <c r="CV35" s="651"/>
      <c r="CW35" s="651"/>
      <c r="CX35" s="651"/>
      <c r="CY35" s="652"/>
      <c r="CZ35" s="635">
        <v>1.8</v>
      </c>
      <c r="DA35" s="653"/>
      <c r="DB35" s="653"/>
      <c r="DC35" s="654"/>
      <c r="DD35" s="638">
        <v>133639</v>
      </c>
      <c r="DE35" s="651"/>
      <c r="DF35" s="651"/>
      <c r="DG35" s="651"/>
      <c r="DH35" s="651"/>
      <c r="DI35" s="651"/>
      <c r="DJ35" s="651"/>
      <c r="DK35" s="652"/>
      <c r="DL35" s="638">
        <v>133619</v>
      </c>
      <c r="DM35" s="651"/>
      <c r="DN35" s="651"/>
      <c r="DO35" s="651"/>
      <c r="DP35" s="651"/>
      <c r="DQ35" s="651"/>
      <c r="DR35" s="651"/>
      <c r="DS35" s="651"/>
      <c r="DT35" s="651"/>
      <c r="DU35" s="651"/>
      <c r="DV35" s="652"/>
      <c r="DW35" s="635">
        <v>3</v>
      </c>
      <c r="DX35" s="653"/>
      <c r="DY35" s="653"/>
      <c r="DZ35" s="653"/>
      <c r="EA35" s="653"/>
      <c r="EB35" s="653"/>
      <c r="EC35" s="669"/>
    </row>
    <row r="36" spans="2:133" ht="11.25" customHeight="1" x14ac:dyDescent="0.15">
      <c r="B36" s="629" t="s">
        <v>323</v>
      </c>
      <c r="C36" s="630"/>
      <c r="D36" s="630"/>
      <c r="E36" s="630"/>
      <c r="F36" s="630"/>
      <c r="G36" s="630"/>
      <c r="H36" s="630"/>
      <c r="I36" s="630"/>
      <c r="J36" s="630"/>
      <c r="K36" s="630"/>
      <c r="L36" s="630"/>
      <c r="M36" s="630"/>
      <c r="N36" s="630"/>
      <c r="O36" s="630"/>
      <c r="P36" s="630"/>
      <c r="Q36" s="631"/>
      <c r="R36" s="632">
        <v>164504</v>
      </c>
      <c r="S36" s="633"/>
      <c r="T36" s="633"/>
      <c r="U36" s="633"/>
      <c r="V36" s="633"/>
      <c r="W36" s="633"/>
      <c r="X36" s="633"/>
      <c r="Y36" s="634"/>
      <c r="Z36" s="663">
        <v>1.9</v>
      </c>
      <c r="AA36" s="663"/>
      <c r="AB36" s="663"/>
      <c r="AC36" s="663"/>
      <c r="AD36" s="664" t="s">
        <v>127</v>
      </c>
      <c r="AE36" s="664"/>
      <c r="AF36" s="664"/>
      <c r="AG36" s="664"/>
      <c r="AH36" s="664"/>
      <c r="AI36" s="664"/>
      <c r="AJ36" s="664"/>
      <c r="AK36" s="664"/>
      <c r="AL36" s="635" t="s">
        <v>241</v>
      </c>
      <c r="AM36" s="636"/>
      <c r="AN36" s="636"/>
      <c r="AO36" s="665"/>
      <c r="AP36" s="223"/>
      <c r="AQ36" s="679" t="s">
        <v>324</v>
      </c>
      <c r="AR36" s="680"/>
      <c r="AS36" s="680"/>
      <c r="AT36" s="680"/>
      <c r="AU36" s="680"/>
      <c r="AV36" s="680"/>
      <c r="AW36" s="680"/>
      <c r="AX36" s="680"/>
      <c r="AY36" s="681"/>
      <c r="AZ36" s="682">
        <v>875001</v>
      </c>
      <c r="BA36" s="683"/>
      <c r="BB36" s="683"/>
      <c r="BC36" s="683"/>
      <c r="BD36" s="683"/>
      <c r="BE36" s="683"/>
      <c r="BF36" s="684"/>
      <c r="BG36" s="685" t="s">
        <v>325</v>
      </c>
      <c r="BH36" s="686"/>
      <c r="BI36" s="686"/>
      <c r="BJ36" s="686"/>
      <c r="BK36" s="686"/>
      <c r="BL36" s="686"/>
      <c r="BM36" s="686"/>
      <c r="BN36" s="686"/>
      <c r="BO36" s="686"/>
      <c r="BP36" s="686"/>
      <c r="BQ36" s="686"/>
      <c r="BR36" s="686"/>
      <c r="BS36" s="686"/>
      <c r="BT36" s="686"/>
      <c r="BU36" s="687"/>
      <c r="BV36" s="682">
        <v>1997</v>
      </c>
      <c r="BW36" s="683"/>
      <c r="BX36" s="683"/>
      <c r="BY36" s="683"/>
      <c r="BZ36" s="683"/>
      <c r="CA36" s="683"/>
      <c r="CB36" s="684"/>
      <c r="CD36" s="629" t="s">
        <v>326</v>
      </c>
      <c r="CE36" s="630"/>
      <c r="CF36" s="630"/>
      <c r="CG36" s="630"/>
      <c r="CH36" s="630"/>
      <c r="CI36" s="630"/>
      <c r="CJ36" s="630"/>
      <c r="CK36" s="630"/>
      <c r="CL36" s="630"/>
      <c r="CM36" s="630"/>
      <c r="CN36" s="630"/>
      <c r="CO36" s="630"/>
      <c r="CP36" s="630"/>
      <c r="CQ36" s="631"/>
      <c r="CR36" s="632">
        <v>2000347</v>
      </c>
      <c r="CS36" s="633"/>
      <c r="CT36" s="633"/>
      <c r="CU36" s="633"/>
      <c r="CV36" s="633"/>
      <c r="CW36" s="633"/>
      <c r="CX36" s="633"/>
      <c r="CY36" s="634"/>
      <c r="CZ36" s="635">
        <v>25.3</v>
      </c>
      <c r="DA36" s="653"/>
      <c r="DB36" s="653"/>
      <c r="DC36" s="654"/>
      <c r="DD36" s="638">
        <v>983074</v>
      </c>
      <c r="DE36" s="633"/>
      <c r="DF36" s="633"/>
      <c r="DG36" s="633"/>
      <c r="DH36" s="633"/>
      <c r="DI36" s="633"/>
      <c r="DJ36" s="633"/>
      <c r="DK36" s="634"/>
      <c r="DL36" s="638">
        <v>828171</v>
      </c>
      <c r="DM36" s="633"/>
      <c r="DN36" s="633"/>
      <c r="DO36" s="633"/>
      <c r="DP36" s="633"/>
      <c r="DQ36" s="633"/>
      <c r="DR36" s="633"/>
      <c r="DS36" s="633"/>
      <c r="DT36" s="633"/>
      <c r="DU36" s="633"/>
      <c r="DV36" s="634"/>
      <c r="DW36" s="635">
        <v>18.600000000000001</v>
      </c>
      <c r="DX36" s="653"/>
      <c r="DY36" s="653"/>
      <c r="DZ36" s="653"/>
      <c r="EA36" s="653"/>
      <c r="EB36" s="653"/>
      <c r="EC36" s="669"/>
    </row>
    <row r="37" spans="2:133" ht="11.25" customHeight="1" x14ac:dyDescent="0.15">
      <c r="B37" s="629" t="s">
        <v>327</v>
      </c>
      <c r="C37" s="630"/>
      <c r="D37" s="630"/>
      <c r="E37" s="630"/>
      <c r="F37" s="630"/>
      <c r="G37" s="630"/>
      <c r="H37" s="630"/>
      <c r="I37" s="630"/>
      <c r="J37" s="630"/>
      <c r="K37" s="630"/>
      <c r="L37" s="630"/>
      <c r="M37" s="630"/>
      <c r="N37" s="630"/>
      <c r="O37" s="630"/>
      <c r="P37" s="630"/>
      <c r="Q37" s="631"/>
      <c r="R37" s="632">
        <v>185704</v>
      </c>
      <c r="S37" s="633"/>
      <c r="T37" s="633"/>
      <c r="U37" s="633"/>
      <c r="V37" s="633"/>
      <c r="W37" s="633"/>
      <c r="X37" s="633"/>
      <c r="Y37" s="634"/>
      <c r="Z37" s="663">
        <v>2.2000000000000002</v>
      </c>
      <c r="AA37" s="663"/>
      <c r="AB37" s="663"/>
      <c r="AC37" s="663"/>
      <c r="AD37" s="664" t="s">
        <v>241</v>
      </c>
      <c r="AE37" s="664"/>
      <c r="AF37" s="664"/>
      <c r="AG37" s="664"/>
      <c r="AH37" s="664"/>
      <c r="AI37" s="664"/>
      <c r="AJ37" s="664"/>
      <c r="AK37" s="664"/>
      <c r="AL37" s="635" t="s">
        <v>137</v>
      </c>
      <c r="AM37" s="636"/>
      <c r="AN37" s="636"/>
      <c r="AO37" s="665"/>
      <c r="AQ37" s="670" t="s">
        <v>328</v>
      </c>
      <c r="AR37" s="671"/>
      <c r="AS37" s="671"/>
      <c r="AT37" s="671"/>
      <c r="AU37" s="671"/>
      <c r="AV37" s="671"/>
      <c r="AW37" s="671"/>
      <c r="AX37" s="671"/>
      <c r="AY37" s="672"/>
      <c r="AZ37" s="632">
        <v>472797</v>
      </c>
      <c r="BA37" s="633"/>
      <c r="BB37" s="633"/>
      <c r="BC37" s="633"/>
      <c r="BD37" s="651"/>
      <c r="BE37" s="651"/>
      <c r="BF37" s="673"/>
      <c r="BG37" s="629" t="s">
        <v>329</v>
      </c>
      <c r="BH37" s="630"/>
      <c r="BI37" s="630"/>
      <c r="BJ37" s="630"/>
      <c r="BK37" s="630"/>
      <c r="BL37" s="630"/>
      <c r="BM37" s="630"/>
      <c r="BN37" s="630"/>
      <c r="BO37" s="630"/>
      <c r="BP37" s="630"/>
      <c r="BQ37" s="630"/>
      <c r="BR37" s="630"/>
      <c r="BS37" s="630"/>
      <c r="BT37" s="630"/>
      <c r="BU37" s="631"/>
      <c r="BV37" s="632">
        <v>1997</v>
      </c>
      <c r="BW37" s="633"/>
      <c r="BX37" s="633"/>
      <c r="BY37" s="633"/>
      <c r="BZ37" s="633"/>
      <c r="CA37" s="633"/>
      <c r="CB37" s="674"/>
      <c r="CD37" s="629" t="s">
        <v>330</v>
      </c>
      <c r="CE37" s="630"/>
      <c r="CF37" s="630"/>
      <c r="CG37" s="630"/>
      <c r="CH37" s="630"/>
      <c r="CI37" s="630"/>
      <c r="CJ37" s="630"/>
      <c r="CK37" s="630"/>
      <c r="CL37" s="630"/>
      <c r="CM37" s="630"/>
      <c r="CN37" s="630"/>
      <c r="CO37" s="630"/>
      <c r="CP37" s="630"/>
      <c r="CQ37" s="631"/>
      <c r="CR37" s="632">
        <v>260936</v>
      </c>
      <c r="CS37" s="651"/>
      <c r="CT37" s="651"/>
      <c r="CU37" s="651"/>
      <c r="CV37" s="651"/>
      <c r="CW37" s="651"/>
      <c r="CX37" s="651"/>
      <c r="CY37" s="652"/>
      <c r="CZ37" s="635">
        <v>3.3</v>
      </c>
      <c r="DA37" s="653"/>
      <c r="DB37" s="653"/>
      <c r="DC37" s="654"/>
      <c r="DD37" s="638">
        <v>260936</v>
      </c>
      <c r="DE37" s="651"/>
      <c r="DF37" s="651"/>
      <c r="DG37" s="651"/>
      <c r="DH37" s="651"/>
      <c r="DI37" s="651"/>
      <c r="DJ37" s="651"/>
      <c r="DK37" s="652"/>
      <c r="DL37" s="638">
        <v>256318</v>
      </c>
      <c r="DM37" s="651"/>
      <c r="DN37" s="651"/>
      <c r="DO37" s="651"/>
      <c r="DP37" s="651"/>
      <c r="DQ37" s="651"/>
      <c r="DR37" s="651"/>
      <c r="DS37" s="651"/>
      <c r="DT37" s="651"/>
      <c r="DU37" s="651"/>
      <c r="DV37" s="652"/>
      <c r="DW37" s="635">
        <v>5.8</v>
      </c>
      <c r="DX37" s="653"/>
      <c r="DY37" s="653"/>
      <c r="DZ37" s="653"/>
      <c r="EA37" s="653"/>
      <c r="EB37" s="653"/>
      <c r="EC37" s="669"/>
    </row>
    <row r="38" spans="2:133" ht="11.25" customHeight="1" x14ac:dyDescent="0.15">
      <c r="B38" s="629" t="s">
        <v>331</v>
      </c>
      <c r="C38" s="630"/>
      <c r="D38" s="630"/>
      <c r="E38" s="630"/>
      <c r="F38" s="630"/>
      <c r="G38" s="630"/>
      <c r="H38" s="630"/>
      <c r="I38" s="630"/>
      <c r="J38" s="630"/>
      <c r="K38" s="630"/>
      <c r="L38" s="630"/>
      <c r="M38" s="630"/>
      <c r="N38" s="630"/>
      <c r="O38" s="630"/>
      <c r="P38" s="630"/>
      <c r="Q38" s="631"/>
      <c r="R38" s="632">
        <v>118339</v>
      </c>
      <c r="S38" s="633"/>
      <c r="T38" s="633"/>
      <c r="U38" s="633"/>
      <c r="V38" s="633"/>
      <c r="W38" s="633"/>
      <c r="X38" s="633"/>
      <c r="Y38" s="634"/>
      <c r="Z38" s="663">
        <v>1.4</v>
      </c>
      <c r="AA38" s="663"/>
      <c r="AB38" s="663"/>
      <c r="AC38" s="663"/>
      <c r="AD38" s="664">
        <v>765</v>
      </c>
      <c r="AE38" s="664"/>
      <c r="AF38" s="664"/>
      <c r="AG38" s="664"/>
      <c r="AH38" s="664"/>
      <c r="AI38" s="664"/>
      <c r="AJ38" s="664"/>
      <c r="AK38" s="664"/>
      <c r="AL38" s="635">
        <v>0</v>
      </c>
      <c r="AM38" s="636"/>
      <c r="AN38" s="636"/>
      <c r="AO38" s="665"/>
      <c r="AQ38" s="670" t="s">
        <v>332</v>
      </c>
      <c r="AR38" s="671"/>
      <c r="AS38" s="671"/>
      <c r="AT38" s="671"/>
      <c r="AU38" s="671"/>
      <c r="AV38" s="671"/>
      <c r="AW38" s="671"/>
      <c r="AX38" s="671"/>
      <c r="AY38" s="672"/>
      <c r="AZ38" s="632">
        <v>87055</v>
      </c>
      <c r="BA38" s="633"/>
      <c r="BB38" s="633"/>
      <c r="BC38" s="633"/>
      <c r="BD38" s="651"/>
      <c r="BE38" s="651"/>
      <c r="BF38" s="673"/>
      <c r="BG38" s="629" t="s">
        <v>333</v>
      </c>
      <c r="BH38" s="630"/>
      <c r="BI38" s="630"/>
      <c r="BJ38" s="630"/>
      <c r="BK38" s="630"/>
      <c r="BL38" s="630"/>
      <c r="BM38" s="630"/>
      <c r="BN38" s="630"/>
      <c r="BO38" s="630"/>
      <c r="BP38" s="630"/>
      <c r="BQ38" s="630"/>
      <c r="BR38" s="630"/>
      <c r="BS38" s="630"/>
      <c r="BT38" s="630"/>
      <c r="BU38" s="631"/>
      <c r="BV38" s="632">
        <v>954</v>
      </c>
      <c r="BW38" s="633"/>
      <c r="BX38" s="633"/>
      <c r="BY38" s="633"/>
      <c r="BZ38" s="633"/>
      <c r="CA38" s="633"/>
      <c r="CB38" s="674"/>
      <c r="CD38" s="629" t="s">
        <v>334</v>
      </c>
      <c r="CE38" s="630"/>
      <c r="CF38" s="630"/>
      <c r="CG38" s="630"/>
      <c r="CH38" s="630"/>
      <c r="CI38" s="630"/>
      <c r="CJ38" s="630"/>
      <c r="CK38" s="630"/>
      <c r="CL38" s="630"/>
      <c r="CM38" s="630"/>
      <c r="CN38" s="630"/>
      <c r="CO38" s="630"/>
      <c r="CP38" s="630"/>
      <c r="CQ38" s="631"/>
      <c r="CR38" s="632">
        <v>402204</v>
      </c>
      <c r="CS38" s="633"/>
      <c r="CT38" s="633"/>
      <c r="CU38" s="633"/>
      <c r="CV38" s="633"/>
      <c r="CW38" s="633"/>
      <c r="CX38" s="633"/>
      <c r="CY38" s="634"/>
      <c r="CZ38" s="635">
        <v>5.0999999999999996</v>
      </c>
      <c r="DA38" s="653"/>
      <c r="DB38" s="653"/>
      <c r="DC38" s="654"/>
      <c r="DD38" s="638">
        <v>347729</v>
      </c>
      <c r="DE38" s="633"/>
      <c r="DF38" s="633"/>
      <c r="DG38" s="633"/>
      <c r="DH38" s="633"/>
      <c r="DI38" s="633"/>
      <c r="DJ38" s="633"/>
      <c r="DK38" s="634"/>
      <c r="DL38" s="638">
        <v>219935</v>
      </c>
      <c r="DM38" s="633"/>
      <c r="DN38" s="633"/>
      <c r="DO38" s="633"/>
      <c r="DP38" s="633"/>
      <c r="DQ38" s="633"/>
      <c r="DR38" s="633"/>
      <c r="DS38" s="633"/>
      <c r="DT38" s="633"/>
      <c r="DU38" s="633"/>
      <c r="DV38" s="634"/>
      <c r="DW38" s="635">
        <v>4.9000000000000004</v>
      </c>
      <c r="DX38" s="653"/>
      <c r="DY38" s="653"/>
      <c r="DZ38" s="653"/>
      <c r="EA38" s="653"/>
      <c r="EB38" s="653"/>
      <c r="EC38" s="669"/>
    </row>
    <row r="39" spans="2:133" ht="11.25" customHeight="1" x14ac:dyDescent="0.15">
      <c r="B39" s="629" t="s">
        <v>335</v>
      </c>
      <c r="C39" s="630"/>
      <c r="D39" s="630"/>
      <c r="E39" s="630"/>
      <c r="F39" s="630"/>
      <c r="G39" s="630"/>
      <c r="H39" s="630"/>
      <c r="I39" s="630"/>
      <c r="J39" s="630"/>
      <c r="K39" s="630"/>
      <c r="L39" s="630"/>
      <c r="M39" s="630"/>
      <c r="N39" s="630"/>
      <c r="O39" s="630"/>
      <c r="P39" s="630"/>
      <c r="Q39" s="631"/>
      <c r="R39" s="632">
        <v>576171</v>
      </c>
      <c r="S39" s="633"/>
      <c r="T39" s="633"/>
      <c r="U39" s="633"/>
      <c r="V39" s="633"/>
      <c r="W39" s="633"/>
      <c r="X39" s="633"/>
      <c r="Y39" s="634"/>
      <c r="Z39" s="663">
        <v>6.8</v>
      </c>
      <c r="AA39" s="663"/>
      <c r="AB39" s="663"/>
      <c r="AC39" s="663"/>
      <c r="AD39" s="664" t="s">
        <v>127</v>
      </c>
      <c r="AE39" s="664"/>
      <c r="AF39" s="664"/>
      <c r="AG39" s="664"/>
      <c r="AH39" s="664"/>
      <c r="AI39" s="664"/>
      <c r="AJ39" s="664"/>
      <c r="AK39" s="664"/>
      <c r="AL39" s="635" t="s">
        <v>127</v>
      </c>
      <c r="AM39" s="636"/>
      <c r="AN39" s="636"/>
      <c r="AO39" s="665"/>
      <c r="AQ39" s="670" t="s">
        <v>336</v>
      </c>
      <c r="AR39" s="671"/>
      <c r="AS39" s="671"/>
      <c r="AT39" s="671"/>
      <c r="AU39" s="671"/>
      <c r="AV39" s="671"/>
      <c r="AW39" s="671"/>
      <c r="AX39" s="671"/>
      <c r="AY39" s="672"/>
      <c r="AZ39" s="632">
        <v>23954</v>
      </c>
      <c r="BA39" s="633"/>
      <c r="BB39" s="633"/>
      <c r="BC39" s="633"/>
      <c r="BD39" s="651"/>
      <c r="BE39" s="651"/>
      <c r="BF39" s="673"/>
      <c r="BG39" s="629" t="s">
        <v>337</v>
      </c>
      <c r="BH39" s="630"/>
      <c r="BI39" s="630"/>
      <c r="BJ39" s="630"/>
      <c r="BK39" s="630"/>
      <c r="BL39" s="630"/>
      <c r="BM39" s="630"/>
      <c r="BN39" s="630"/>
      <c r="BO39" s="630"/>
      <c r="BP39" s="630"/>
      <c r="BQ39" s="630"/>
      <c r="BR39" s="630"/>
      <c r="BS39" s="630"/>
      <c r="BT39" s="630"/>
      <c r="BU39" s="631"/>
      <c r="BV39" s="632">
        <v>2147</v>
      </c>
      <c r="BW39" s="633"/>
      <c r="BX39" s="633"/>
      <c r="BY39" s="633"/>
      <c r="BZ39" s="633"/>
      <c r="CA39" s="633"/>
      <c r="CB39" s="674"/>
      <c r="CD39" s="629" t="s">
        <v>338</v>
      </c>
      <c r="CE39" s="630"/>
      <c r="CF39" s="630"/>
      <c r="CG39" s="630"/>
      <c r="CH39" s="630"/>
      <c r="CI39" s="630"/>
      <c r="CJ39" s="630"/>
      <c r="CK39" s="630"/>
      <c r="CL39" s="630"/>
      <c r="CM39" s="630"/>
      <c r="CN39" s="630"/>
      <c r="CO39" s="630"/>
      <c r="CP39" s="630"/>
      <c r="CQ39" s="631"/>
      <c r="CR39" s="632">
        <v>492914</v>
      </c>
      <c r="CS39" s="651"/>
      <c r="CT39" s="651"/>
      <c r="CU39" s="651"/>
      <c r="CV39" s="651"/>
      <c r="CW39" s="651"/>
      <c r="CX39" s="651"/>
      <c r="CY39" s="652"/>
      <c r="CZ39" s="635">
        <v>6.2</v>
      </c>
      <c r="DA39" s="653"/>
      <c r="DB39" s="653"/>
      <c r="DC39" s="654"/>
      <c r="DD39" s="638">
        <v>156672</v>
      </c>
      <c r="DE39" s="651"/>
      <c r="DF39" s="651"/>
      <c r="DG39" s="651"/>
      <c r="DH39" s="651"/>
      <c r="DI39" s="651"/>
      <c r="DJ39" s="651"/>
      <c r="DK39" s="652"/>
      <c r="DL39" s="638" t="s">
        <v>127</v>
      </c>
      <c r="DM39" s="651"/>
      <c r="DN39" s="651"/>
      <c r="DO39" s="651"/>
      <c r="DP39" s="651"/>
      <c r="DQ39" s="651"/>
      <c r="DR39" s="651"/>
      <c r="DS39" s="651"/>
      <c r="DT39" s="651"/>
      <c r="DU39" s="651"/>
      <c r="DV39" s="652"/>
      <c r="DW39" s="635" t="s">
        <v>127</v>
      </c>
      <c r="DX39" s="653"/>
      <c r="DY39" s="653"/>
      <c r="DZ39" s="653"/>
      <c r="EA39" s="653"/>
      <c r="EB39" s="653"/>
      <c r="EC39" s="669"/>
    </row>
    <row r="40" spans="2:133" ht="11.25" customHeight="1" x14ac:dyDescent="0.15">
      <c r="B40" s="629" t="s">
        <v>339</v>
      </c>
      <c r="C40" s="630"/>
      <c r="D40" s="630"/>
      <c r="E40" s="630"/>
      <c r="F40" s="630"/>
      <c r="G40" s="630"/>
      <c r="H40" s="630"/>
      <c r="I40" s="630"/>
      <c r="J40" s="630"/>
      <c r="K40" s="630"/>
      <c r="L40" s="630"/>
      <c r="M40" s="630"/>
      <c r="N40" s="630"/>
      <c r="O40" s="630"/>
      <c r="P40" s="630"/>
      <c r="Q40" s="631"/>
      <c r="R40" s="632" t="s">
        <v>241</v>
      </c>
      <c r="S40" s="633"/>
      <c r="T40" s="633"/>
      <c r="U40" s="633"/>
      <c r="V40" s="633"/>
      <c r="W40" s="633"/>
      <c r="X40" s="633"/>
      <c r="Y40" s="634"/>
      <c r="Z40" s="663" t="s">
        <v>241</v>
      </c>
      <c r="AA40" s="663"/>
      <c r="AB40" s="663"/>
      <c r="AC40" s="663"/>
      <c r="AD40" s="664" t="s">
        <v>241</v>
      </c>
      <c r="AE40" s="664"/>
      <c r="AF40" s="664"/>
      <c r="AG40" s="664"/>
      <c r="AH40" s="664"/>
      <c r="AI40" s="664"/>
      <c r="AJ40" s="664"/>
      <c r="AK40" s="664"/>
      <c r="AL40" s="635" t="s">
        <v>127</v>
      </c>
      <c r="AM40" s="636"/>
      <c r="AN40" s="636"/>
      <c r="AO40" s="665"/>
      <c r="AQ40" s="670" t="s">
        <v>340</v>
      </c>
      <c r="AR40" s="671"/>
      <c r="AS40" s="671"/>
      <c r="AT40" s="671"/>
      <c r="AU40" s="671"/>
      <c r="AV40" s="671"/>
      <c r="AW40" s="671"/>
      <c r="AX40" s="671"/>
      <c r="AY40" s="672"/>
      <c r="AZ40" s="632">
        <v>16180</v>
      </c>
      <c r="BA40" s="633"/>
      <c r="BB40" s="633"/>
      <c r="BC40" s="633"/>
      <c r="BD40" s="651"/>
      <c r="BE40" s="651"/>
      <c r="BF40" s="673"/>
      <c r="BG40" s="675" t="s">
        <v>341</v>
      </c>
      <c r="BH40" s="676"/>
      <c r="BI40" s="676"/>
      <c r="BJ40" s="676"/>
      <c r="BK40" s="676"/>
      <c r="BL40" s="224"/>
      <c r="BM40" s="630" t="s">
        <v>342</v>
      </c>
      <c r="BN40" s="630"/>
      <c r="BO40" s="630"/>
      <c r="BP40" s="630"/>
      <c r="BQ40" s="630"/>
      <c r="BR40" s="630"/>
      <c r="BS40" s="630"/>
      <c r="BT40" s="630"/>
      <c r="BU40" s="631"/>
      <c r="BV40" s="632">
        <v>156</v>
      </c>
      <c r="BW40" s="633"/>
      <c r="BX40" s="633"/>
      <c r="BY40" s="633"/>
      <c r="BZ40" s="633"/>
      <c r="CA40" s="633"/>
      <c r="CB40" s="674"/>
      <c r="CD40" s="629" t="s">
        <v>343</v>
      </c>
      <c r="CE40" s="630"/>
      <c r="CF40" s="630"/>
      <c r="CG40" s="630"/>
      <c r="CH40" s="630"/>
      <c r="CI40" s="630"/>
      <c r="CJ40" s="630"/>
      <c r="CK40" s="630"/>
      <c r="CL40" s="630"/>
      <c r="CM40" s="630"/>
      <c r="CN40" s="630"/>
      <c r="CO40" s="630"/>
      <c r="CP40" s="630"/>
      <c r="CQ40" s="631"/>
      <c r="CR40" s="632">
        <v>110930</v>
      </c>
      <c r="CS40" s="633"/>
      <c r="CT40" s="633"/>
      <c r="CU40" s="633"/>
      <c r="CV40" s="633"/>
      <c r="CW40" s="633"/>
      <c r="CX40" s="633"/>
      <c r="CY40" s="634"/>
      <c r="CZ40" s="635">
        <v>1.4</v>
      </c>
      <c r="DA40" s="653"/>
      <c r="DB40" s="653"/>
      <c r="DC40" s="654"/>
      <c r="DD40" s="638">
        <v>60891</v>
      </c>
      <c r="DE40" s="633"/>
      <c r="DF40" s="633"/>
      <c r="DG40" s="633"/>
      <c r="DH40" s="633"/>
      <c r="DI40" s="633"/>
      <c r="DJ40" s="633"/>
      <c r="DK40" s="634"/>
      <c r="DL40" s="638">
        <v>3600</v>
      </c>
      <c r="DM40" s="633"/>
      <c r="DN40" s="633"/>
      <c r="DO40" s="633"/>
      <c r="DP40" s="633"/>
      <c r="DQ40" s="633"/>
      <c r="DR40" s="633"/>
      <c r="DS40" s="633"/>
      <c r="DT40" s="633"/>
      <c r="DU40" s="633"/>
      <c r="DV40" s="634"/>
      <c r="DW40" s="635">
        <v>0.1</v>
      </c>
      <c r="DX40" s="653"/>
      <c r="DY40" s="653"/>
      <c r="DZ40" s="653"/>
      <c r="EA40" s="653"/>
      <c r="EB40" s="653"/>
      <c r="EC40" s="669"/>
    </row>
    <row r="41" spans="2:133" ht="11.25" customHeight="1" x14ac:dyDescent="0.15">
      <c r="B41" s="629" t="s">
        <v>344</v>
      </c>
      <c r="C41" s="630"/>
      <c r="D41" s="630"/>
      <c r="E41" s="630"/>
      <c r="F41" s="630"/>
      <c r="G41" s="630"/>
      <c r="H41" s="630"/>
      <c r="I41" s="630"/>
      <c r="J41" s="630"/>
      <c r="K41" s="630"/>
      <c r="L41" s="630"/>
      <c r="M41" s="630"/>
      <c r="N41" s="630"/>
      <c r="O41" s="630"/>
      <c r="P41" s="630"/>
      <c r="Q41" s="631"/>
      <c r="R41" s="632" t="s">
        <v>127</v>
      </c>
      <c r="S41" s="633"/>
      <c r="T41" s="633"/>
      <c r="U41" s="633"/>
      <c r="V41" s="633"/>
      <c r="W41" s="633"/>
      <c r="X41" s="633"/>
      <c r="Y41" s="634"/>
      <c r="Z41" s="663" t="s">
        <v>241</v>
      </c>
      <c r="AA41" s="663"/>
      <c r="AB41" s="663"/>
      <c r="AC41" s="663"/>
      <c r="AD41" s="664" t="s">
        <v>127</v>
      </c>
      <c r="AE41" s="664"/>
      <c r="AF41" s="664"/>
      <c r="AG41" s="664"/>
      <c r="AH41" s="664"/>
      <c r="AI41" s="664"/>
      <c r="AJ41" s="664"/>
      <c r="AK41" s="664"/>
      <c r="AL41" s="635" t="s">
        <v>127</v>
      </c>
      <c r="AM41" s="636"/>
      <c r="AN41" s="636"/>
      <c r="AO41" s="665"/>
      <c r="AQ41" s="670" t="s">
        <v>345</v>
      </c>
      <c r="AR41" s="671"/>
      <c r="AS41" s="671"/>
      <c r="AT41" s="671"/>
      <c r="AU41" s="671"/>
      <c r="AV41" s="671"/>
      <c r="AW41" s="671"/>
      <c r="AX41" s="671"/>
      <c r="AY41" s="672"/>
      <c r="AZ41" s="632">
        <v>58868</v>
      </c>
      <c r="BA41" s="633"/>
      <c r="BB41" s="633"/>
      <c r="BC41" s="633"/>
      <c r="BD41" s="651"/>
      <c r="BE41" s="651"/>
      <c r="BF41" s="673"/>
      <c r="BG41" s="675"/>
      <c r="BH41" s="676"/>
      <c r="BI41" s="676"/>
      <c r="BJ41" s="676"/>
      <c r="BK41" s="676"/>
      <c r="BL41" s="224"/>
      <c r="BM41" s="630" t="s">
        <v>346</v>
      </c>
      <c r="BN41" s="630"/>
      <c r="BO41" s="630"/>
      <c r="BP41" s="630"/>
      <c r="BQ41" s="630"/>
      <c r="BR41" s="630"/>
      <c r="BS41" s="630"/>
      <c r="BT41" s="630"/>
      <c r="BU41" s="631"/>
      <c r="BV41" s="632" t="s">
        <v>127</v>
      </c>
      <c r="BW41" s="633"/>
      <c r="BX41" s="633"/>
      <c r="BY41" s="633"/>
      <c r="BZ41" s="633"/>
      <c r="CA41" s="633"/>
      <c r="CB41" s="674"/>
      <c r="CD41" s="629" t="s">
        <v>347</v>
      </c>
      <c r="CE41" s="630"/>
      <c r="CF41" s="630"/>
      <c r="CG41" s="630"/>
      <c r="CH41" s="630"/>
      <c r="CI41" s="630"/>
      <c r="CJ41" s="630"/>
      <c r="CK41" s="630"/>
      <c r="CL41" s="630"/>
      <c r="CM41" s="630"/>
      <c r="CN41" s="630"/>
      <c r="CO41" s="630"/>
      <c r="CP41" s="630"/>
      <c r="CQ41" s="631"/>
      <c r="CR41" s="632" t="s">
        <v>241</v>
      </c>
      <c r="CS41" s="651"/>
      <c r="CT41" s="651"/>
      <c r="CU41" s="651"/>
      <c r="CV41" s="651"/>
      <c r="CW41" s="651"/>
      <c r="CX41" s="651"/>
      <c r="CY41" s="652"/>
      <c r="CZ41" s="635" t="s">
        <v>137</v>
      </c>
      <c r="DA41" s="653"/>
      <c r="DB41" s="653"/>
      <c r="DC41" s="654"/>
      <c r="DD41" s="638" t="s">
        <v>241</v>
      </c>
      <c r="DE41" s="651"/>
      <c r="DF41" s="651"/>
      <c r="DG41" s="651"/>
      <c r="DH41" s="651"/>
      <c r="DI41" s="651"/>
      <c r="DJ41" s="651"/>
      <c r="DK41" s="652"/>
      <c r="DL41" s="639"/>
      <c r="DM41" s="640"/>
      <c r="DN41" s="640"/>
      <c r="DO41" s="640"/>
      <c r="DP41" s="640"/>
      <c r="DQ41" s="640"/>
      <c r="DR41" s="640"/>
      <c r="DS41" s="640"/>
      <c r="DT41" s="640"/>
      <c r="DU41" s="640"/>
      <c r="DV41" s="641"/>
      <c r="DW41" s="642"/>
      <c r="DX41" s="643"/>
      <c r="DY41" s="643"/>
      <c r="DZ41" s="643"/>
      <c r="EA41" s="643"/>
      <c r="EB41" s="643"/>
      <c r="EC41" s="644"/>
    </row>
    <row r="42" spans="2:133" ht="11.25" customHeight="1" x14ac:dyDescent="0.15">
      <c r="B42" s="629" t="s">
        <v>348</v>
      </c>
      <c r="C42" s="630"/>
      <c r="D42" s="630"/>
      <c r="E42" s="630"/>
      <c r="F42" s="630"/>
      <c r="G42" s="630"/>
      <c r="H42" s="630"/>
      <c r="I42" s="630"/>
      <c r="J42" s="630"/>
      <c r="K42" s="630"/>
      <c r="L42" s="630"/>
      <c r="M42" s="630"/>
      <c r="N42" s="630"/>
      <c r="O42" s="630"/>
      <c r="P42" s="630"/>
      <c r="Q42" s="631"/>
      <c r="R42" s="632">
        <v>131270</v>
      </c>
      <c r="S42" s="633"/>
      <c r="T42" s="633"/>
      <c r="U42" s="633"/>
      <c r="V42" s="633"/>
      <c r="W42" s="633"/>
      <c r="X42" s="633"/>
      <c r="Y42" s="634"/>
      <c r="Z42" s="663">
        <v>1.5</v>
      </c>
      <c r="AA42" s="663"/>
      <c r="AB42" s="663"/>
      <c r="AC42" s="663"/>
      <c r="AD42" s="664" t="s">
        <v>241</v>
      </c>
      <c r="AE42" s="664"/>
      <c r="AF42" s="664"/>
      <c r="AG42" s="664"/>
      <c r="AH42" s="664"/>
      <c r="AI42" s="664"/>
      <c r="AJ42" s="664"/>
      <c r="AK42" s="664"/>
      <c r="AL42" s="635" t="s">
        <v>241</v>
      </c>
      <c r="AM42" s="636"/>
      <c r="AN42" s="636"/>
      <c r="AO42" s="665"/>
      <c r="AQ42" s="666" t="s">
        <v>349</v>
      </c>
      <c r="AR42" s="667"/>
      <c r="AS42" s="667"/>
      <c r="AT42" s="667"/>
      <c r="AU42" s="667"/>
      <c r="AV42" s="667"/>
      <c r="AW42" s="667"/>
      <c r="AX42" s="667"/>
      <c r="AY42" s="668"/>
      <c r="AZ42" s="616">
        <v>216147</v>
      </c>
      <c r="BA42" s="655"/>
      <c r="BB42" s="655"/>
      <c r="BC42" s="655"/>
      <c r="BD42" s="617"/>
      <c r="BE42" s="617"/>
      <c r="BF42" s="661"/>
      <c r="BG42" s="677"/>
      <c r="BH42" s="678"/>
      <c r="BI42" s="678"/>
      <c r="BJ42" s="678"/>
      <c r="BK42" s="678"/>
      <c r="BL42" s="225"/>
      <c r="BM42" s="614" t="s">
        <v>350</v>
      </c>
      <c r="BN42" s="614"/>
      <c r="BO42" s="614"/>
      <c r="BP42" s="614"/>
      <c r="BQ42" s="614"/>
      <c r="BR42" s="614"/>
      <c r="BS42" s="614"/>
      <c r="BT42" s="614"/>
      <c r="BU42" s="615"/>
      <c r="BV42" s="616">
        <v>261</v>
      </c>
      <c r="BW42" s="655"/>
      <c r="BX42" s="655"/>
      <c r="BY42" s="655"/>
      <c r="BZ42" s="655"/>
      <c r="CA42" s="655"/>
      <c r="CB42" s="662"/>
      <c r="CD42" s="629" t="s">
        <v>351</v>
      </c>
      <c r="CE42" s="630"/>
      <c r="CF42" s="630"/>
      <c r="CG42" s="630"/>
      <c r="CH42" s="630"/>
      <c r="CI42" s="630"/>
      <c r="CJ42" s="630"/>
      <c r="CK42" s="630"/>
      <c r="CL42" s="630"/>
      <c r="CM42" s="630"/>
      <c r="CN42" s="630"/>
      <c r="CO42" s="630"/>
      <c r="CP42" s="630"/>
      <c r="CQ42" s="631"/>
      <c r="CR42" s="632">
        <v>1262608</v>
      </c>
      <c r="CS42" s="633"/>
      <c r="CT42" s="633"/>
      <c r="CU42" s="633"/>
      <c r="CV42" s="633"/>
      <c r="CW42" s="633"/>
      <c r="CX42" s="633"/>
      <c r="CY42" s="634"/>
      <c r="CZ42" s="635">
        <v>15.9</v>
      </c>
      <c r="DA42" s="636"/>
      <c r="DB42" s="636"/>
      <c r="DC42" s="637"/>
      <c r="DD42" s="638">
        <v>387061</v>
      </c>
      <c r="DE42" s="633"/>
      <c r="DF42" s="633"/>
      <c r="DG42" s="633"/>
      <c r="DH42" s="633"/>
      <c r="DI42" s="633"/>
      <c r="DJ42" s="633"/>
      <c r="DK42" s="634"/>
      <c r="DL42" s="639"/>
      <c r="DM42" s="640"/>
      <c r="DN42" s="640"/>
      <c r="DO42" s="640"/>
      <c r="DP42" s="640"/>
      <c r="DQ42" s="640"/>
      <c r="DR42" s="640"/>
      <c r="DS42" s="640"/>
      <c r="DT42" s="640"/>
      <c r="DU42" s="640"/>
      <c r="DV42" s="641"/>
      <c r="DW42" s="642"/>
      <c r="DX42" s="643"/>
      <c r="DY42" s="643"/>
      <c r="DZ42" s="643"/>
      <c r="EA42" s="643"/>
      <c r="EB42" s="643"/>
      <c r="EC42" s="644"/>
    </row>
    <row r="43" spans="2:133" ht="11.25" customHeight="1" x14ac:dyDescent="0.15">
      <c r="B43" s="613" t="s">
        <v>352</v>
      </c>
      <c r="C43" s="614"/>
      <c r="D43" s="614"/>
      <c r="E43" s="614"/>
      <c r="F43" s="614"/>
      <c r="G43" s="614"/>
      <c r="H43" s="614"/>
      <c r="I43" s="614"/>
      <c r="J43" s="614"/>
      <c r="K43" s="614"/>
      <c r="L43" s="614"/>
      <c r="M43" s="614"/>
      <c r="N43" s="614"/>
      <c r="O43" s="614"/>
      <c r="P43" s="614"/>
      <c r="Q43" s="615"/>
      <c r="R43" s="616">
        <v>8493365</v>
      </c>
      <c r="S43" s="655"/>
      <c r="T43" s="655"/>
      <c r="U43" s="655"/>
      <c r="V43" s="655"/>
      <c r="W43" s="655"/>
      <c r="X43" s="655"/>
      <c r="Y43" s="656"/>
      <c r="Z43" s="657">
        <v>100</v>
      </c>
      <c r="AA43" s="657"/>
      <c r="AB43" s="657"/>
      <c r="AC43" s="657"/>
      <c r="AD43" s="658">
        <v>4321992</v>
      </c>
      <c r="AE43" s="658"/>
      <c r="AF43" s="658"/>
      <c r="AG43" s="658"/>
      <c r="AH43" s="658"/>
      <c r="AI43" s="658"/>
      <c r="AJ43" s="658"/>
      <c r="AK43" s="658"/>
      <c r="AL43" s="619">
        <v>100</v>
      </c>
      <c r="AM43" s="659"/>
      <c r="AN43" s="659"/>
      <c r="AO43" s="660"/>
      <c r="CD43" s="629" t="s">
        <v>353</v>
      </c>
      <c r="CE43" s="630"/>
      <c r="CF43" s="630"/>
      <c r="CG43" s="630"/>
      <c r="CH43" s="630"/>
      <c r="CI43" s="630"/>
      <c r="CJ43" s="630"/>
      <c r="CK43" s="630"/>
      <c r="CL43" s="630"/>
      <c r="CM43" s="630"/>
      <c r="CN43" s="630"/>
      <c r="CO43" s="630"/>
      <c r="CP43" s="630"/>
      <c r="CQ43" s="631"/>
      <c r="CR43" s="632">
        <v>81232</v>
      </c>
      <c r="CS43" s="651"/>
      <c r="CT43" s="651"/>
      <c r="CU43" s="651"/>
      <c r="CV43" s="651"/>
      <c r="CW43" s="651"/>
      <c r="CX43" s="651"/>
      <c r="CY43" s="652"/>
      <c r="CZ43" s="635">
        <v>1</v>
      </c>
      <c r="DA43" s="653"/>
      <c r="DB43" s="653"/>
      <c r="DC43" s="654"/>
      <c r="DD43" s="638">
        <v>66989</v>
      </c>
      <c r="DE43" s="651"/>
      <c r="DF43" s="651"/>
      <c r="DG43" s="651"/>
      <c r="DH43" s="651"/>
      <c r="DI43" s="651"/>
      <c r="DJ43" s="651"/>
      <c r="DK43" s="652"/>
      <c r="DL43" s="639"/>
      <c r="DM43" s="640"/>
      <c r="DN43" s="640"/>
      <c r="DO43" s="640"/>
      <c r="DP43" s="640"/>
      <c r="DQ43" s="640"/>
      <c r="DR43" s="640"/>
      <c r="DS43" s="640"/>
      <c r="DT43" s="640"/>
      <c r="DU43" s="640"/>
      <c r="DV43" s="641"/>
      <c r="DW43" s="642"/>
      <c r="DX43" s="643"/>
      <c r="DY43" s="643"/>
      <c r="DZ43" s="643"/>
      <c r="EA43" s="643"/>
      <c r="EB43" s="643"/>
      <c r="EC43" s="644"/>
    </row>
    <row r="44" spans="2:133" ht="11.25" customHeight="1" x14ac:dyDescent="0.15">
      <c r="CD44" s="645" t="s">
        <v>301</v>
      </c>
      <c r="CE44" s="646"/>
      <c r="CF44" s="629" t="s">
        <v>354</v>
      </c>
      <c r="CG44" s="630"/>
      <c r="CH44" s="630"/>
      <c r="CI44" s="630"/>
      <c r="CJ44" s="630"/>
      <c r="CK44" s="630"/>
      <c r="CL44" s="630"/>
      <c r="CM44" s="630"/>
      <c r="CN44" s="630"/>
      <c r="CO44" s="630"/>
      <c r="CP44" s="630"/>
      <c r="CQ44" s="631"/>
      <c r="CR44" s="632">
        <v>1248270</v>
      </c>
      <c r="CS44" s="633"/>
      <c r="CT44" s="633"/>
      <c r="CU44" s="633"/>
      <c r="CV44" s="633"/>
      <c r="CW44" s="633"/>
      <c r="CX44" s="633"/>
      <c r="CY44" s="634"/>
      <c r="CZ44" s="635">
        <v>15.8</v>
      </c>
      <c r="DA44" s="636"/>
      <c r="DB44" s="636"/>
      <c r="DC44" s="637"/>
      <c r="DD44" s="638">
        <v>372723</v>
      </c>
      <c r="DE44" s="633"/>
      <c r="DF44" s="633"/>
      <c r="DG44" s="633"/>
      <c r="DH44" s="633"/>
      <c r="DI44" s="633"/>
      <c r="DJ44" s="633"/>
      <c r="DK44" s="634"/>
      <c r="DL44" s="639"/>
      <c r="DM44" s="640"/>
      <c r="DN44" s="640"/>
      <c r="DO44" s="640"/>
      <c r="DP44" s="640"/>
      <c r="DQ44" s="640"/>
      <c r="DR44" s="640"/>
      <c r="DS44" s="640"/>
      <c r="DT44" s="640"/>
      <c r="DU44" s="640"/>
      <c r="DV44" s="641"/>
      <c r="DW44" s="642"/>
      <c r="DX44" s="643"/>
      <c r="DY44" s="643"/>
      <c r="DZ44" s="643"/>
      <c r="EA44" s="643"/>
      <c r="EB44" s="643"/>
      <c r="EC44" s="644"/>
    </row>
    <row r="45" spans="2:133" ht="11.25" customHeight="1" x14ac:dyDescent="0.15">
      <c r="B45" s="215" t="s">
        <v>355</v>
      </c>
      <c r="CD45" s="647"/>
      <c r="CE45" s="648"/>
      <c r="CF45" s="629" t="s">
        <v>356</v>
      </c>
      <c r="CG45" s="630"/>
      <c r="CH45" s="630"/>
      <c r="CI45" s="630"/>
      <c r="CJ45" s="630"/>
      <c r="CK45" s="630"/>
      <c r="CL45" s="630"/>
      <c r="CM45" s="630"/>
      <c r="CN45" s="630"/>
      <c r="CO45" s="630"/>
      <c r="CP45" s="630"/>
      <c r="CQ45" s="631"/>
      <c r="CR45" s="632">
        <v>374504</v>
      </c>
      <c r="CS45" s="651"/>
      <c r="CT45" s="651"/>
      <c r="CU45" s="651"/>
      <c r="CV45" s="651"/>
      <c r="CW45" s="651"/>
      <c r="CX45" s="651"/>
      <c r="CY45" s="652"/>
      <c r="CZ45" s="635">
        <v>4.7</v>
      </c>
      <c r="DA45" s="653"/>
      <c r="DB45" s="653"/>
      <c r="DC45" s="654"/>
      <c r="DD45" s="638">
        <v>56498</v>
      </c>
      <c r="DE45" s="651"/>
      <c r="DF45" s="651"/>
      <c r="DG45" s="651"/>
      <c r="DH45" s="651"/>
      <c r="DI45" s="651"/>
      <c r="DJ45" s="651"/>
      <c r="DK45" s="652"/>
      <c r="DL45" s="639"/>
      <c r="DM45" s="640"/>
      <c r="DN45" s="640"/>
      <c r="DO45" s="640"/>
      <c r="DP45" s="640"/>
      <c r="DQ45" s="640"/>
      <c r="DR45" s="640"/>
      <c r="DS45" s="640"/>
      <c r="DT45" s="640"/>
      <c r="DU45" s="640"/>
      <c r="DV45" s="641"/>
      <c r="DW45" s="642"/>
      <c r="DX45" s="643"/>
      <c r="DY45" s="643"/>
      <c r="DZ45" s="643"/>
      <c r="EA45" s="643"/>
      <c r="EB45" s="643"/>
      <c r="EC45" s="644"/>
    </row>
    <row r="46" spans="2:133" ht="11.25" customHeight="1" x14ac:dyDescent="0.15">
      <c r="B46" s="226" t="s">
        <v>357</v>
      </c>
      <c r="CD46" s="647"/>
      <c r="CE46" s="648"/>
      <c r="CF46" s="629" t="s">
        <v>358</v>
      </c>
      <c r="CG46" s="630"/>
      <c r="CH46" s="630"/>
      <c r="CI46" s="630"/>
      <c r="CJ46" s="630"/>
      <c r="CK46" s="630"/>
      <c r="CL46" s="630"/>
      <c r="CM46" s="630"/>
      <c r="CN46" s="630"/>
      <c r="CO46" s="630"/>
      <c r="CP46" s="630"/>
      <c r="CQ46" s="631"/>
      <c r="CR46" s="632">
        <v>723310</v>
      </c>
      <c r="CS46" s="633"/>
      <c r="CT46" s="633"/>
      <c r="CU46" s="633"/>
      <c r="CV46" s="633"/>
      <c r="CW46" s="633"/>
      <c r="CX46" s="633"/>
      <c r="CY46" s="634"/>
      <c r="CZ46" s="635">
        <v>9.1</v>
      </c>
      <c r="DA46" s="636"/>
      <c r="DB46" s="636"/>
      <c r="DC46" s="637"/>
      <c r="DD46" s="638">
        <v>288852</v>
      </c>
      <c r="DE46" s="633"/>
      <c r="DF46" s="633"/>
      <c r="DG46" s="633"/>
      <c r="DH46" s="633"/>
      <c r="DI46" s="633"/>
      <c r="DJ46" s="633"/>
      <c r="DK46" s="634"/>
      <c r="DL46" s="639"/>
      <c r="DM46" s="640"/>
      <c r="DN46" s="640"/>
      <c r="DO46" s="640"/>
      <c r="DP46" s="640"/>
      <c r="DQ46" s="640"/>
      <c r="DR46" s="640"/>
      <c r="DS46" s="640"/>
      <c r="DT46" s="640"/>
      <c r="DU46" s="640"/>
      <c r="DV46" s="641"/>
      <c r="DW46" s="642"/>
      <c r="DX46" s="643"/>
      <c r="DY46" s="643"/>
      <c r="DZ46" s="643"/>
      <c r="EA46" s="643"/>
      <c r="EB46" s="643"/>
      <c r="EC46" s="644"/>
    </row>
    <row r="47" spans="2:133" ht="11.25" customHeight="1" x14ac:dyDescent="0.15">
      <c r="B47" s="226" t="s">
        <v>359</v>
      </c>
      <c r="CD47" s="647"/>
      <c r="CE47" s="648"/>
      <c r="CF47" s="629" t="s">
        <v>360</v>
      </c>
      <c r="CG47" s="630"/>
      <c r="CH47" s="630"/>
      <c r="CI47" s="630"/>
      <c r="CJ47" s="630"/>
      <c r="CK47" s="630"/>
      <c r="CL47" s="630"/>
      <c r="CM47" s="630"/>
      <c r="CN47" s="630"/>
      <c r="CO47" s="630"/>
      <c r="CP47" s="630"/>
      <c r="CQ47" s="631"/>
      <c r="CR47" s="632">
        <v>11220</v>
      </c>
      <c r="CS47" s="651"/>
      <c r="CT47" s="651"/>
      <c r="CU47" s="651"/>
      <c r="CV47" s="651"/>
      <c r="CW47" s="651"/>
      <c r="CX47" s="651"/>
      <c r="CY47" s="652"/>
      <c r="CZ47" s="635">
        <v>0.1</v>
      </c>
      <c r="DA47" s="653"/>
      <c r="DB47" s="653"/>
      <c r="DC47" s="654"/>
      <c r="DD47" s="638">
        <v>11220</v>
      </c>
      <c r="DE47" s="651"/>
      <c r="DF47" s="651"/>
      <c r="DG47" s="651"/>
      <c r="DH47" s="651"/>
      <c r="DI47" s="651"/>
      <c r="DJ47" s="651"/>
      <c r="DK47" s="652"/>
      <c r="DL47" s="639"/>
      <c r="DM47" s="640"/>
      <c r="DN47" s="640"/>
      <c r="DO47" s="640"/>
      <c r="DP47" s="640"/>
      <c r="DQ47" s="640"/>
      <c r="DR47" s="640"/>
      <c r="DS47" s="640"/>
      <c r="DT47" s="640"/>
      <c r="DU47" s="640"/>
      <c r="DV47" s="641"/>
      <c r="DW47" s="642"/>
      <c r="DX47" s="643"/>
      <c r="DY47" s="643"/>
      <c r="DZ47" s="643"/>
      <c r="EA47" s="643"/>
      <c r="EB47" s="643"/>
      <c r="EC47" s="644"/>
    </row>
    <row r="48" spans="2:133" x14ac:dyDescent="0.15">
      <c r="B48" s="226"/>
      <c r="CD48" s="649"/>
      <c r="CE48" s="650"/>
      <c r="CF48" s="629" t="s">
        <v>361</v>
      </c>
      <c r="CG48" s="630"/>
      <c r="CH48" s="630"/>
      <c r="CI48" s="630"/>
      <c r="CJ48" s="630"/>
      <c r="CK48" s="630"/>
      <c r="CL48" s="630"/>
      <c r="CM48" s="630"/>
      <c r="CN48" s="630"/>
      <c r="CO48" s="630"/>
      <c r="CP48" s="630"/>
      <c r="CQ48" s="631"/>
      <c r="CR48" s="632">
        <v>3118</v>
      </c>
      <c r="CS48" s="633"/>
      <c r="CT48" s="633"/>
      <c r="CU48" s="633"/>
      <c r="CV48" s="633"/>
      <c r="CW48" s="633"/>
      <c r="CX48" s="633"/>
      <c r="CY48" s="634"/>
      <c r="CZ48" s="635">
        <v>0</v>
      </c>
      <c r="DA48" s="636"/>
      <c r="DB48" s="636"/>
      <c r="DC48" s="637"/>
      <c r="DD48" s="638">
        <v>3118</v>
      </c>
      <c r="DE48" s="633"/>
      <c r="DF48" s="633"/>
      <c r="DG48" s="633"/>
      <c r="DH48" s="633"/>
      <c r="DI48" s="633"/>
      <c r="DJ48" s="633"/>
      <c r="DK48" s="634"/>
      <c r="DL48" s="639"/>
      <c r="DM48" s="640"/>
      <c r="DN48" s="640"/>
      <c r="DO48" s="640"/>
      <c r="DP48" s="640"/>
      <c r="DQ48" s="640"/>
      <c r="DR48" s="640"/>
      <c r="DS48" s="640"/>
      <c r="DT48" s="640"/>
      <c r="DU48" s="640"/>
      <c r="DV48" s="641"/>
      <c r="DW48" s="642"/>
      <c r="DX48" s="643"/>
      <c r="DY48" s="643"/>
      <c r="DZ48" s="643"/>
      <c r="EA48" s="643"/>
      <c r="EB48" s="643"/>
      <c r="EC48" s="644"/>
    </row>
    <row r="49" spans="2:133" ht="11.25" customHeight="1" x14ac:dyDescent="0.15">
      <c r="B49" s="226"/>
      <c r="CD49" s="613" t="s">
        <v>362</v>
      </c>
      <c r="CE49" s="614"/>
      <c r="CF49" s="614"/>
      <c r="CG49" s="614"/>
      <c r="CH49" s="614"/>
      <c r="CI49" s="614"/>
      <c r="CJ49" s="614"/>
      <c r="CK49" s="614"/>
      <c r="CL49" s="614"/>
      <c r="CM49" s="614"/>
      <c r="CN49" s="614"/>
      <c r="CO49" s="614"/>
      <c r="CP49" s="614"/>
      <c r="CQ49" s="615"/>
      <c r="CR49" s="616">
        <v>7921315</v>
      </c>
      <c r="CS49" s="617"/>
      <c r="CT49" s="617"/>
      <c r="CU49" s="617"/>
      <c r="CV49" s="617"/>
      <c r="CW49" s="617"/>
      <c r="CX49" s="617"/>
      <c r="CY49" s="618"/>
      <c r="CZ49" s="619">
        <v>100</v>
      </c>
      <c r="DA49" s="620"/>
      <c r="DB49" s="620"/>
      <c r="DC49" s="621"/>
      <c r="DD49" s="622">
        <v>4797912</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sheetData>
  <sheetProtection algorithmName="SHA-512" hashValue="vBZCNdQTr5TEu4EIQpE6bAZA6abk0NbhfytUCwKuIVXfjmXEwck0OWUbcpoqkqthv98tkkbQ/JSqxAh5jezrXQ==" saltValue="cptAHLkoGVTdmBZ7aR3tx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ht="11.25" customHeight="1" thickBot="1" x14ac:dyDescent="0.2">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
      <c r="A2" s="233" t="s">
        <v>363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12" t="s">
        <v>364</v>
      </c>
      <c r="DK2" s="1113"/>
      <c r="DL2" s="1113"/>
      <c r="DM2" s="1113"/>
      <c r="DN2" s="1113"/>
      <c r="DO2" s="1114"/>
      <c r="DP2" s="229"/>
      <c r="DQ2" s="1112" t="s">
        <v>365</v>
      </c>
      <c r="DR2" s="1113"/>
      <c r="DS2" s="1113"/>
      <c r="DT2" s="1113"/>
      <c r="DU2" s="1113"/>
      <c r="DV2" s="1113"/>
      <c r="DW2" s="1113"/>
      <c r="DX2" s="1113"/>
      <c r="DY2" s="1113"/>
      <c r="DZ2" s="1114"/>
      <c r="EA2" s="231"/>
    </row>
    <row r="3" spans="1:131" ht="11.25"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x14ac:dyDescent="0.2">
      <c r="A4" s="1065" t="s">
        <v>366</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234"/>
      <c r="BA4" s="234"/>
      <c r="BB4" s="234"/>
      <c r="BC4" s="234"/>
      <c r="BD4" s="234"/>
      <c r="BE4" s="235"/>
      <c r="BF4" s="235"/>
      <c r="BG4" s="235"/>
      <c r="BH4" s="235"/>
      <c r="BI4" s="235"/>
      <c r="BJ4" s="235"/>
      <c r="BK4" s="235"/>
      <c r="BL4" s="235"/>
      <c r="BM4" s="235"/>
      <c r="BN4" s="235"/>
      <c r="BO4" s="235"/>
      <c r="BP4" s="235"/>
      <c r="BQ4" s="234" t="s">
        <v>367</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x14ac:dyDescent="0.15">
      <c r="A5" s="1001" t="s">
        <v>368</v>
      </c>
      <c r="B5" s="1002"/>
      <c r="C5" s="1002"/>
      <c r="D5" s="1002"/>
      <c r="E5" s="1002"/>
      <c r="F5" s="1002"/>
      <c r="G5" s="1002"/>
      <c r="H5" s="1002"/>
      <c r="I5" s="1002"/>
      <c r="J5" s="1002"/>
      <c r="K5" s="1002"/>
      <c r="L5" s="1002"/>
      <c r="M5" s="1002"/>
      <c r="N5" s="1002"/>
      <c r="O5" s="1002"/>
      <c r="P5" s="1003"/>
      <c r="Q5" s="1007" t="s">
        <v>369</v>
      </c>
      <c r="R5" s="1008"/>
      <c r="S5" s="1008"/>
      <c r="T5" s="1008"/>
      <c r="U5" s="1009"/>
      <c r="V5" s="1007" t="s">
        <v>370</v>
      </c>
      <c r="W5" s="1008"/>
      <c r="X5" s="1008"/>
      <c r="Y5" s="1008"/>
      <c r="Z5" s="1009"/>
      <c r="AA5" s="1007" t="s">
        <v>371</v>
      </c>
      <c r="AB5" s="1008"/>
      <c r="AC5" s="1008"/>
      <c r="AD5" s="1008"/>
      <c r="AE5" s="1008"/>
      <c r="AF5" s="1115" t="s">
        <v>372</v>
      </c>
      <c r="AG5" s="1008"/>
      <c r="AH5" s="1008"/>
      <c r="AI5" s="1008"/>
      <c r="AJ5" s="1021"/>
      <c r="AK5" s="1008" t="s">
        <v>373</v>
      </c>
      <c r="AL5" s="1008"/>
      <c r="AM5" s="1008"/>
      <c r="AN5" s="1008"/>
      <c r="AO5" s="1009"/>
      <c r="AP5" s="1007" t="s">
        <v>374</v>
      </c>
      <c r="AQ5" s="1008"/>
      <c r="AR5" s="1008"/>
      <c r="AS5" s="1008"/>
      <c r="AT5" s="1009"/>
      <c r="AU5" s="1007" t="s">
        <v>375</v>
      </c>
      <c r="AV5" s="1008"/>
      <c r="AW5" s="1008"/>
      <c r="AX5" s="1008"/>
      <c r="AY5" s="1021"/>
      <c r="AZ5" s="234"/>
      <c r="BA5" s="234"/>
      <c r="BB5" s="234"/>
      <c r="BC5" s="234"/>
      <c r="BD5" s="234"/>
      <c r="BE5" s="235"/>
      <c r="BF5" s="235"/>
      <c r="BG5" s="235"/>
      <c r="BH5" s="235"/>
      <c r="BI5" s="235"/>
      <c r="BJ5" s="235"/>
      <c r="BK5" s="235"/>
      <c r="BL5" s="235"/>
      <c r="BM5" s="235"/>
      <c r="BN5" s="235"/>
      <c r="BO5" s="235"/>
      <c r="BP5" s="235"/>
      <c r="BQ5" s="1001" t="s">
        <v>376</v>
      </c>
      <c r="BR5" s="1002"/>
      <c r="BS5" s="1002"/>
      <c r="BT5" s="1002"/>
      <c r="BU5" s="1002"/>
      <c r="BV5" s="1002"/>
      <c r="BW5" s="1002"/>
      <c r="BX5" s="1002"/>
      <c r="BY5" s="1002"/>
      <c r="BZ5" s="1002"/>
      <c r="CA5" s="1002"/>
      <c r="CB5" s="1002"/>
      <c r="CC5" s="1002"/>
      <c r="CD5" s="1002"/>
      <c r="CE5" s="1002"/>
      <c r="CF5" s="1002"/>
      <c r="CG5" s="1003"/>
      <c r="CH5" s="1007" t="s">
        <v>377</v>
      </c>
      <c r="CI5" s="1008"/>
      <c r="CJ5" s="1008"/>
      <c r="CK5" s="1008"/>
      <c r="CL5" s="1009"/>
      <c r="CM5" s="1007" t="s">
        <v>378</v>
      </c>
      <c r="CN5" s="1008"/>
      <c r="CO5" s="1008"/>
      <c r="CP5" s="1008"/>
      <c r="CQ5" s="1009"/>
      <c r="CR5" s="1007" t="s">
        <v>379</v>
      </c>
      <c r="CS5" s="1008"/>
      <c r="CT5" s="1008"/>
      <c r="CU5" s="1008"/>
      <c r="CV5" s="1009"/>
      <c r="CW5" s="1007" t="s">
        <v>380</v>
      </c>
      <c r="CX5" s="1008"/>
      <c r="CY5" s="1008"/>
      <c r="CZ5" s="1008"/>
      <c r="DA5" s="1009"/>
      <c r="DB5" s="1007" t="s">
        <v>381</v>
      </c>
      <c r="DC5" s="1008"/>
      <c r="DD5" s="1008"/>
      <c r="DE5" s="1008"/>
      <c r="DF5" s="1009"/>
      <c r="DG5" s="1100" t="s">
        <v>382</v>
      </c>
      <c r="DH5" s="1101"/>
      <c r="DI5" s="1101"/>
      <c r="DJ5" s="1101"/>
      <c r="DK5" s="1102"/>
      <c r="DL5" s="1100" t="s">
        <v>383</v>
      </c>
      <c r="DM5" s="1101"/>
      <c r="DN5" s="1101"/>
      <c r="DO5" s="1101"/>
      <c r="DP5" s="1102"/>
      <c r="DQ5" s="1007" t="s">
        <v>384</v>
      </c>
      <c r="DR5" s="1008"/>
      <c r="DS5" s="1008"/>
      <c r="DT5" s="1008"/>
      <c r="DU5" s="1009"/>
      <c r="DV5" s="1007" t="s">
        <v>375</v>
      </c>
      <c r="DW5" s="1008"/>
      <c r="DX5" s="1008"/>
      <c r="DY5" s="1008"/>
      <c r="DZ5" s="1021"/>
      <c r="EA5" s="236"/>
    </row>
    <row r="6" spans="1:131" s="237" customFormat="1" ht="26.25" customHeight="1" thickBot="1" x14ac:dyDescent="0.2">
      <c r="A6" s="1004"/>
      <c r="B6" s="1005"/>
      <c r="C6" s="1005"/>
      <c r="D6" s="1005"/>
      <c r="E6" s="1005"/>
      <c r="F6" s="1005"/>
      <c r="G6" s="1005"/>
      <c r="H6" s="1005"/>
      <c r="I6" s="1005"/>
      <c r="J6" s="1005"/>
      <c r="K6" s="1005"/>
      <c r="L6" s="1005"/>
      <c r="M6" s="1005"/>
      <c r="N6" s="1005"/>
      <c r="O6" s="1005"/>
      <c r="P6" s="1006"/>
      <c r="Q6" s="1010"/>
      <c r="R6" s="1011"/>
      <c r="S6" s="1011"/>
      <c r="T6" s="1011"/>
      <c r="U6" s="1012"/>
      <c r="V6" s="1010"/>
      <c r="W6" s="1011"/>
      <c r="X6" s="1011"/>
      <c r="Y6" s="1011"/>
      <c r="Z6" s="1012"/>
      <c r="AA6" s="1010"/>
      <c r="AB6" s="1011"/>
      <c r="AC6" s="1011"/>
      <c r="AD6" s="1011"/>
      <c r="AE6" s="1011"/>
      <c r="AF6" s="1116"/>
      <c r="AG6" s="1011"/>
      <c r="AH6" s="1011"/>
      <c r="AI6" s="1011"/>
      <c r="AJ6" s="1022"/>
      <c r="AK6" s="1011"/>
      <c r="AL6" s="1011"/>
      <c r="AM6" s="1011"/>
      <c r="AN6" s="1011"/>
      <c r="AO6" s="1012"/>
      <c r="AP6" s="1010"/>
      <c r="AQ6" s="1011"/>
      <c r="AR6" s="1011"/>
      <c r="AS6" s="1011"/>
      <c r="AT6" s="1012"/>
      <c r="AU6" s="1010"/>
      <c r="AV6" s="1011"/>
      <c r="AW6" s="1011"/>
      <c r="AX6" s="1011"/>
      <c r="AY6" s="1022"/>
      <c r="AZ6" s="234"/>
      <c r="BA6" s="234"/>
      <c r="BB6" s="234"/>
      <c r="BC6" s="234"/>
      <c r="BD6" s="234"/>
      <c r="BE6" s="235"/>
      <c r="BF6" s="235"/>
      <c r="BG6" s="235"/>
      <c r="BH6" s="235"/>
      <c r="BI6" s="235"/>
      <c r="BJ6" s="235"/>
      <c r="BK6" s="235"/>
      <c r="BL6" s="235"/>
      <c r="BM6" s="235"/>
      <c r="BN6" s="235"/>
      <c r="BO6" s="235"/>
      <c r="BP6" s="235"/>
      <c r="BQ6" s="1004"/>
      <c r="BR6" s="1005"/>
      <c r="BS6" s="1005"/>
      <c r="BT6" s="1005"/>
      <c r="BU6" s="1005"/>
      <c r="BV6" s="1005"/>
      <c r="BW6" s="1005"/>
      <c r="BX6" s="1005"/>
      <c r="BY6" s="1005"/>
      <c r="BZ6" s="1005"/>
      <c r="CA6" s="1005"/>
      <c r="CB6" s="1005"/>
      <c r="CC6" s="1005"/>
      <c r="CD6" s="1005"/>
      <c r="CE6" s="1005"/>
      <c r="CF6" s="1005"/>
      <c r="CG6" s="1006"/>
      <c r="CH6" s="1010"/>
      <c r="CI6" s="1011"/>
      <c r="CJ6" s="1011"/>
      <c r="CK6" s="1011"/>
      <c r="CL6" s="1012"/>
      <c r="CM6" s="1010"/>
      <c r="CN6" s="1011"/>
      <c r="CO6" s="1011"/>
      <c r="CP6" s="1011"/>
      <c r="CQ6" s="1012"/>
      <c r="CR6" s="1010"/>
      <c r="CS6" s="1011"/>
      <c r="CT6" s="1011"/>
      <c r="CU6" s="1011"/>
      <c r="CV6" s="1012"/>
      <c r="CW6" s="1010"/>
      <c r="CX6" s="1011"/>
      <c r="CY6" s="1011"/>
      <c r="CZ6" s="1011"/>
      <c r="DA6" s="1012"/>
      <c r="DB6" s="1010"/>
      <c r="DC6" s="1011"/>
      <c r="DD6" s="1011"/>
      <c r="DE6" s="1011"/>
      <c r="DF6" s="1012"/>
      <c r="DG6" s="1103"/>
      <c r="DH6" s="1104"/>
      <c r="DI6" s="1104"/>
      <c r="DJ6" s="1104"/>
      <c r="DK6" s="1105"/>
      <c r="DL6" s="1103"/>
      <c r="DM6" s="1104"/>
      <c r="DN6" s="1104"/>
      <c r="DO6" s="1104"/>
      <c r="DP6" s="1105"/>
      <c r="DQ6" s="1010"/>
      <c r="DR6" s="1011"/>
      <c r="DS6" s="1011"/>
      <c r="DT6" s="1011"/>
      <c r="DU6" s="1012"/>
      <c r="DV6" s="1010"/>
      <c r="DW6" s="1011"/>
      <c r="DX6" s="1011"/>
      <c r="DY6" s="1011"/>
      <c r="DZ6" s="1022"/>
      <c r="EA6" s="236"/>
    </row>
    <row r="7" spans="1:131" s="237" customFormat="1" ht="26.25" customHeight="1" thickTop="1" x14ac:dyDescent="0.15">
      <c r="A7" s="238">
        <v>1</v>
      </c>
      <c r="B7" s="1052" t="s">
        <v>385</v>
      </c>
      <c r="C7" s="1053"/>
      <c r="D7" s="1053"/>
      <c r="E7" s="1053"/>
      <c r="F7" s="1053"/>
      <c r="G7" s="1053"/>
      <c r="H7" s="1053"/>
      <c r="I7" s="1053"/>
      <c r="J7" s="1053"/>
      <c r="K7" s="1053"/>
      <c r="L7" s="1053"/>
      <c r="M7" s="1053"/>
      <c r="N7" s="1053"/>
      <c r="O7" s="1053"/>
      <c r="P7" s="1054"/>
      <c r="Q7" s="1106">
        <v>8493</v>
      </c>
      <c r="R7" s="1107"/>
      <c r="S7" s="1107"/>
      <c r="T7" s="1107"/>
      <c r="U7" s="1107"/>
      <c r="V7" s="1107">
        <v>7921</v>
      </c>
      <c r="W7" s="1107"/>
      <c r="X7" s="1107"/>
      <c r="Y7" s="1107"/>
      <c r="Z7" s="1107"/>
      <c r="AA7" s="1107">
        <v>572</v>
      </c>
      <c r="AB7" s="1107"/>
      <c r="AC7" s="1107"/>
      <c r="AD7" s="1107"/>
      <c r="AE7" s="1108"/>
      <c r="AF7" s="1109">
        <v>232</v>
      </c>
      <c r="AG7" s="1110"/>
      <c r="AH7" s="1110"/>
      <c r="AI7" s="1110"/>
      <c r="AJ7" s="1111"/>
      <c r="AK7" s="1093">
        <v>165</v>
      </c>
      <c r="AL7" s="1094"/>
      <c r="AM7" s="1094"/>
      <c r="AN7" s="1094"/>
      <c r="AO7" s="1094"/>
      <c r="AP7" s="1094">
        <v>6751</v>
      </c>
      <c r="AQ7" s="1094"/>
      <c r="AR7" s="1094"/>
      <c r="AS7" s="1094"/>
      <c r="AT7" s="1094"/>
      <c r="AU7" s="1095"/>
      <c r="AV7" s="1095"/>
      <c r="AW7" s="1095"/>
      <c r="AX7" s="1095"/>
      <c r="AY7" s="1096"/>
      <c r="AZ7" s="234"/>
      <c r="BA7" s="234"/>
      <c r="BB7" s="234"/>
      <c r="BC7" s="234"/>
      <c r="BD7" s="234"/>
      <c r="BE7" s="235"/>
      <c r="BF7" s="235"/>
      <c r="BG7" s="235"/>
      <c r="BH7" s="235"/>
      <c r="BI7" s="235"/>
      <c r="BJ7" s="235"/>
      <c r="BK7" s="235"/>
      <c r="BL7" s="235"/>
      <c r="BM7" s="235"/>
      <c r="BN7" s="235"/>
      <c r="BO7" s="235"/>
      <c r="BP7" s="235"/>
      <c r="BQ7" s="238">
        <v>1</v>
      </c>
      <c r="BR7" s="239"/>
      <c r="BS7" s="1097" t="s">
        <v>583</v>
      </c>
      <c r="BT7" s="1098"/>
      <c r="BU7" s="1098"/>
      <c r="BV7" s="1098"/>
      <c r="BW7" s="1098"/>
      <c r="BX7" s="1098"/>
      <c r="BY7" s="1098"/>
      <c r="BZ7" s="1098"/>
      <c r="CA7" s="1098"/>
      <c r="CB7" s="1098"/>
      <c r="CC7" s="1098"/>
      <c r="CD7" s="1098"/>
      <c r="CE7" s="1098"/>
      <c r="CF7" s="1098"/>
      <c r="CG7" s="1099"/>
      <c r="CH7" s="1090">
        <v>0</v>
      </c>
      <c r="CI7" s="1091"/>
      <c r="CJ7" s="1091"/>
      <c r="CK7" s="1091"/>
      <c r="CL7" s="1092"/>
      <c r="CM7" s="1090">
        <v>7</v>
      </c>
      <c r="CN7" s="1091"/>
      <c r="CO7" s="1091"/>
      <c r="CP7" s="1091"/>
      <c r="CQ7" s="1092"/>
      <c r="CR7" s="1090">
        <v>5</v>
      </c>
      <c r="CS7" s="1091"/>
      <c r="CT7" s="1091"/>
      <c r="CU7" s="1091"/>
      <c r="CV7" s="1092"/>
      <c r="CW7" s="1090">
        <v>25</v>
      </c>
      <c r="CX7" s="1091"/>
      <c r="CY7" s="1091"/>
      <c r="CZ7" s="1091"/>
      <c r="DA7" s="1092"/>
      <c r="DB7" s="1090" t="s">
        <v>579</v>
      </c>
      <c r="DC7" s="1091"/>
      <c r="DD7" s="1091"/>
      <c r="DE7" s="1091"/>
      <c r="DF7" s="1092"/>
      <c r="DG7" s="1090" t="s">
        <v>579</v>
      </c>
      <c r="DH7" s="1091"/>
      <c r="DI7" s="1091"/>
      <c r="DJ7" s="1091"/>
      <c r="DK7" s="1092"/>
      <c r="DL7" s="1090" t="s">
        <v>579</v>
      </c>
      <c r="DM7" s="1091"/>
      <c r="DN7" s="1091"/>
      <c r="DO7" s="1091"/>
      <c r="DP7" s="1092"/>
      <c r="DQ7" s="1090" t="s">
        <v>579</v>
      </c>
      <c r="DR7" s="1091"/>
      <c r="DS7" s="1091"/>
      <c r="DT7" s="1091"/>
      <c r="DU7" s="1092"/>
      <c r="DV7" s="1097"/>
      <c r="DW7" s="1098"/>
      <c r="DX7" s="1098"/>
      <c r="DY7" s="1098"/>
      <c r="DZ7" s="1117"/>
      <c r="EA7" s="236"/>
    </row>
    <row r="8" spans="1:131" s="237" customFormat="1" ht="26.25" customHeight="1" x14ac:dyDescent="0.15">
      <c r="A8" s="240">
        <v>2</v>
      </c>
      <c r="B8" s="1033"/>
      <c r="C8" s="1034"/>
      <c r="D8" s="1034"/>
      <c r="E8" s="1034"/>
      <c r="F8" s="1034"/>
      <c r="G8" s="1034"/>
      <c r="H8" s="1034"/>
      <c r="I8" s="1034"/>
      <c r="J8" s="1034"/>
      <c r="K8" s="1034"/>
      <c r="L8" s="1034"/>
      <c r="M8" s="1034"/>
      <c r="N8" s="1034"/>
      <c r="O8" s="1034"/>
      <c r="P8" s="1035"/>
      <c r="Q8" s="1045"/>
      <c r="R8" s="1046"/>
      <c r="S8" s="1046"/>
      <c r="T8" s="1046"/>
      <c r="U8" s="1046"/>
      <c r="V8" s="1046"/>
      <c r="W8" s="1046"/>
      <c r="X8" s="1046"/>
      <c r="Y8" s="1046"/>
      <c r="Z8" s="1046"/>
      <c r="AA8" s="1046"/>
      <c r="AB8" s="1046"/>
      <c r="AC8" s="1046"/>
      <c r="AD8" s="1046"/>
      <c r="AE8" s="1047"/>
      <c r="AF8" s="1039"/>
      <c r="AG8" s="1040"/>
      <c r="AH8" s="1040"/>
      <c r="AI8" s="1040"/>
      <c r="AJ8" s="1041"/>
      <c r="AK8" s="1088"/>
      <c r="AL8" s="1089"/>
      <c r="AM8" s="1089"/>
      <c r="AN8" s="1089"/>
      <c r="AO8" s="1089"/>
      <c r="AP8" s="1089"/>
      <c r="AQ8" s="1089"/>
      <c r="AR8" s="1089"/>
      <c r="AS8" s="1089"/>
      <c r="AT8" s="1089"/>
      <c r="AU8" s="1086"/>
      <c r="AV8" s="1086"/>
      <c r="AW8" s="1086"/>
      <c r="AX8" s="1086"/>
      <c r="AY8" s="1087"/>
      <c r="AZ8" s="234"/>
      <c r="BA8" s="234"/>
      <c r="BB8" s="234"/>
      <c r="BC8" s="234"/>
      <c r="BD8" s="234"/>
      <c r="BE8" s="235"/>
      <c r="BF8" s="235"/>
      <c r="BG8" s="235"/>
      <c r="BH8" s="235"/>
      <c r="BI8" s="235"/>
      <c r="BJ8" s="235"/>
      <c r="BK8" s="235"/>
      <c r="BL8" s="235"/>
      <c r="BM8" s="235"/>
      <c r="BN8" s="235"/>
      <c r="BO8" s="235"/>
      <c r="BP8" s="235"/>
      <c r="BQ8" s="240">
        <v>2</v>
      </c>
      <c r="BR8" s="241"/>
      <c r="BS8" s="998" t="s">
        <v>584</v>
      </c>
      <c r="BT8" s="999"/>
      <c r="BU8" s="999"/>
      <c r="BV8" s="999"/>
      <c r="BW8" s="999"/>
      <c r="BX8" s="999"/>
      <c r="BY8" s="999"/>
      <c r="BZ8" s="999"/>
      <c r="CA8" s="999"/>
      <c r="CB8" s="999"/>
      <c r="CC8" s="999"/>
      <c r="CD8" s="999"/>
      <c r="CE8" s="999"/>
      <c r="CF8" s="999"/>
      <c r="CG8" s="1020"/>
      <c r="CH8" s="995">
        <v>1</v>
      </c>
      <c r="CI8" s="996"/>
      <c r="CJ8" s="996"/>
      <c r="CK8" s="996"/>
      <c r="CL8" s="997"/>
      <c r="CM8" s="995">
        <v>13</v>
      </c>
      <c r="CN8" s="996"/>
      <c r="CO8" s="996"/>
      <c r="CP8" s="996"/>
      <c r="CQ8" s="997"/>
      <c r="CR8" s="995">
        <v>5</v>
      </c>
      <c r="CS8" s="996"/>
      <c r="CT8" s="996"/>
      <c r="CU8" s="996"/>
      <c r="CV8" s="997"/>
      <c r="CW8" s="995">
        <v>3</v>
      </c>
      <c r="CX8" s="996"/>
      <c r="CY8" s="996"/>
      <c r="CZ8" s="996"/>
      <c r="DA8" s="997"/>
      <c r="DB8" s="995" t="s">
        <v>579</v>
      </c>
      <c r="DC8" s="996"/>
      <c r="DD8" s="996"/>
      <c r="DE8" s="996"/>
      <c r="DF8" s="997"/>
      <c r="DG8" s="995" t="s">
        <v>579</v>
      </c>
      <c r="DH8" s="996"/>
      <c r="DI8" s="996"/>
      <c r="DJ8" s="996"/>
      <c r="DK8" s="997"/>
      <c r="DL8" s="995" t="s">
        <v>579</v>
      </c>
      <c r="DM8" s="996"/>
      <c r="DN8" s="996"/>
      <c r="DO8" s="996"/>
      <c r="DP8" s="997"/>
      <c r="DQ8" s="995" t="s">
        <v>579</v>
      </c>
      <c r="DR8" s="996"/>
      <c r="DS8" s="996"/>
      <c r="DT8" s="996"/>
      <c r="DU8" s="997"/>
      <c r="DV8" s="998"/>
      <c r="DW8" s="999"/>
      <c r="DX8" s="999"/>
      <c r="DY8" s="999"/>
      <c r="DZ8" s="1000"/>
      <c r="EA8" s="236"/>
    </row>
    <row r="9" spans="1:131" s="237" customFormat="1" ht="26.25" customHeight="1" x14ac:dyDescent="0.15">
      <c r="A9" s="240">
        <v>3</v>
      </c>
      <c r="B9" s="1033"/>
      <c r="C9" s="1034"/>
      <c r="D9" s="1034"/>
      <c r="E9" s="1034"/>
      <c r="F9" s="1034"/>
      <c r="G9" s="1034"/>
      <c r="H9" s="1034"/>
      <c r="I9" s="1034"/>
      <c r="J9" s="1034"/>
      <c r="K9" s="1034"/>
      <c r="L9" s="1034"/>
      <c r="M9" s="1034"/>
      <c r="N9" s="1034"/>
      <c r="O9" s="1034"/>
      <c r="P9" s="1035"/>
      <c r="Q9" s="1045"/>
      <c r="R9" s="1046"/>
      <c r="S9" s="1046"/>
      <c r="T9" s="1046"/>
      <c r="U9" s="1046"/>
      <c r="V9" s="1046"/>
      <c r="W9" s="1046"/>
      <c r="X9" s="1046"/>
      <c r="Y9" s="1046"/>
      <c r="Z9" s="1046"/>
      <c r="AA9" s="1046"/>
      <c r="AB9" s="1046"/>
      <c r="AC9" s="1046"/>
      <c r="AD9" s="1046"/>
      <c r="AE9" s="1047"/>
      <c r="AF9" s="1039"/>
      <c r="AG9" s="1040"/>
      <c r="AH9" s="1040"/>
      <c r="AI9" s="1040"/>
      <c r="AJ9" s="1041"/>
      <c r="AK9" s="1088"/>
      <c r="AL9" s="1089"/>
      <c r="AM9" s="1089"/>
      <c r="AN9" s="1089"/>
      <c r="AO9" s="1089"/>
      <c r="AP9" s="1089"/>
      <c r="AQ9" s="1089"/>
      <c r="AR9" s="1089"/>
      <c r="AS9" s="1089"/>
      <c r="AT9" s="1089"/>
      <c r="AU9" s="1086"/>
      <c r="AV9" s="1086"/>
      <c r="AW9" s="1086"/>
      <c r="AX9" s="1086"/>
      <c r="AY9" s="1087"/>
      <c r="AZ9" s="234"/>
      <c r="BA9" s="234"/>
      <c r="BB9" s="234"/>
      <c r="BC9" s="234"/>
      <c r="BD9" s="234"/>
      <c r="BE9" s="235"/>
      <c r="BF9" s="235"/>
      <c r="BG9" s="235"/>
      <c r="BH9" s="235"/>
      <c r="BI9" s="235"/>
      <c r="BJ9" s="235"/>
      <c r="BK9" s="235"/>
      <c r="BL9" s="235"/>
      <c r="BM9" s="235"/>
      <c r="BN9" s="235"/>
      <c r="BO9" s="235"/>
      <c r="BP9" s="235"/>
      <c r="BQ9" s="240">
        <v>3</v>
      </c>
      <c r="BR9" s="241"/>
      <c r="BS9" s="998"/>
      <c r="BT9" s="999"/>
      <c r="BU9" s="999"/>
      <c r="BV9" s="999"/>
      <c r="BW9" s="999"/>
      <c r="BX9" s="999"/>
      <c r="BY9" s="999"/>
      <c r="BZ9" s="999"/>
      <c r="CA9" s="999"/>
      <c r="CB9" s="999"/>
      <c r="CC9" s="999"/>
      <c r="CD9" s="999"/>
      <c r="CE9" s="999"/>
      <c r="CF9" s="999"/>
      <c r="CG9" s="1020"/>
      <c r="CH9" s="995"/>
      <c r="CI9" s="996"/>
      <c r="CJ9" s="996"/>
      <c r="CK9" s="996"/>
      <c r="CL9" s="997"/>
      <c r="CM9" s="995"/>
      <c r="CN9" s="996"/>
      <c r="CO9" s="996"/>
      <c r="CP9" s="996"/>
      <c r="CQ9" s="997"/>
      <c r="CR9" s="995"/>
      <c r="CS9" s="996"/>
      <c r="CT9" s="996"/>
      <c r="CU9" s="996"/>
      <c r="CV9" s="997"/>
      <c r="CW9" s="995"/>
      <c r="CX9" s="996"/>
      <c r="CY9" s="996"/>
      <c r="CZ9" s="996"/>
      <c r="DA9" s="997"/>
      <c r="DB9" s="995"/>
      <c r="DC9" s="996"/>
      <c r="DD9" s="996"/>
      <c r="DE9" s="996"/>
      <c r="DF9" s="997"/>
      <c r="DG9" s="995"/>
      <c r="DH9" s="996"/>
      <c r="DI9" s="996"/>
      <c r="DJ9" s="996"/>
      <c r="DK9" s="997"/>
      <c r="DL9" s="995"/>
      <c r="DM9" s="996"/>
      <c r="DN9" s="996"/>
      <c r="DO9" s="996"/>
      <c r="DP9" s="997"/>
      <c r="DQ9" s="995"/>
      <c r="DR9" s="996"/>
      <c r="DS9" s="996"/>
      <c r="DT9" s="996"/>
      <c r="DU9" s="997"/>
      <c r="DV9" s="998"/>
      <c r="DW9" s="999"/>
      <c r="DX9" s="999"/>
      <c r="DY9" s="999"/>
      <c r="DZ9" s="1000"/>
      <c r="EA9" s="236"/>
    </row>
    <row r="10" spans="1:131" s="237" customFormat="1" ht="26.25" customHeight="1" x14ac:dyDescent="0.15">
      <c r="A10" s="240">
        <v>4</v>
      </c>
      <c r="B10" s="1033"/>
      <c r="C10" s="1034"/>
      <c r="D10" s="1034"/>
      <c r="E10" s="1034"/>
      <c r="F10" s="1034"/>
      <c r="G10" s="1034"/>
      <c r="H10" s="1034"/>
      <c r="I10" s="1034"/>
      <c r="J10" s="1034"/>
      <c r="K10" s="1034"/>
      <c r="L10" s="1034"/>
      <c r="M10" s="1034"/>
      <c r="N10" s="1034"/>
      <c r="O10" s="1034"/>
      <c r="P10" s="1035"/>
      <c r="Q10" s="1045"/>
      <c r="R10" s="1046"/>
      <c r="S10" s="1046"/>
      <c r="T10" s="1046"/>
      <c r="U10" s="1046"/>
      <c r="V10" s="1046"/>
      <c r="W10" s="1046"/>
      <c r="X10" s="1046"/>
      <c r="Y10" s="1046"/>
      <c r="Z10" s="1046"/>
      <c r="AA10" s="1046"/>
      <c r="AB10" s="1046"/>
      <c r="AC10" s="1046"/>
      <c r="AD10" s="1046"/>
      <c r="AE10" s="1047"/>
      <c r="AF10" s="1039"/>
      <c r="AG10" s="1040"/>
      <c r="AH10" s="1040"/>
      <c r="AI10" s="1040"/>
      <c r="AJ10" s="1041"/>
      <c r="AK10" s="1088"/>
      <c r="AL10" s="1089"/>
      <c r="AM10" s="1089"/>
      <c r="AN10" s="1089"/>
      <c r="AO10" s="1089"/>
      <c r="AP10" s="1089"/>
      <c r="AQ10" s="1089"/>
      <c r="AR10" s="1089"/>
      <c r="AS10" s="1089"/>
      <c r="AT10" s="1089"/>
      <c r="AU10" s="1086"/>
      <c r="AV10" s="1086"/>
      <c r="AW10" s="1086"/>
      <c r="AX10" s="1086"/>
      <c r="AY10" s="1087"/>
      <c r="AZ10" s="234"/>
      <c r="BA10" s="234"/>
      <c r="BB10" s="234"/>
      <c r="BC10" s="234"/>
      <c r="BD10" s="234"/>
      <c r="BE10" s="235"/>
      <c r="BF10" s="235"/>
      <c r="BG10" s="235"/>
      <c r="BH10" s="235"/>
      <c r="BI10" s="235"/>
      <c r="BJ10" s="235"/>
      <c r="BK10" s="235"/>
      <c r="BL10" s="235"/>
      <c r="BM10" s="235"/>
      <c r="BN10" s="235"/>
      <c r="BO10" s="235"/>
      <c r="BP10" s="235"/>
      <c r="BQ10" s="240">
        <v>4</v>
      </c>
      <c r="BR10" s="241"/>
      <c r="BS10" s="998"/>
      <c r="BT10" s="999"/>
      <c r="BU10" s="999"/>
      <c r="BV10" s="999"/>
      <c r="BW10" s="999"/>
      <c r="BX10" s="999"/>
      <c r="BY10" s="999"/>
      <c r="BZ10" s="999"/>
      <c r="CA10" s="999"/>
      <c r="CB10" s="999"/>
      <c r="CC10" s="999"/>
      <c r="CD10" s="999"/>
      <c r="CE10" s="999"/>
      <c r="CF10" s="999"/>
      <c r="CG10" s="1020"/>
      <c r="CH10" s="995"/>
      <c r="CI10" s="996"/>
      <c r="CJ10" s="996"/>
      <c r="CK10" s="996"/>
      <c r="CL10" s="997"/>
      <c r="CM10" s="995"/>
      <c r="CN10" s="996"/>
      <c r="CO10" s="996"/>
      <c r="CP10" s="996"/>
      <c r="CQ10" s="997"/>
      <c r="CR10" s="995"/>
      <c r="CS10" s="996"/>
      <c r="CT10" s="996"/>
      <c r="CU10" s="996"/>
      <c r="CV10" s="997"/>
      <c r="CW10" s="995"/>
      <c r="CX10" s="996"/>
      <c r="CY10" s="996"/>
      <c r="CZ10" s="996"/>
      <c r="DA10" s="997"/>
      <c r="DB10" s="995"/>
      <c r="DC10" s="996"/>
      <c r="DD10" s="996"/>
      <c r="DE10" s="996"/>
      <c r="DF10" s="997"/>
      <c r="DG10" s="995"/>
      <c r="DH10" s="996"/>
      <c r="DI10" s="996"/>
      <c r="DJ10" s="996"/>
      <c r="DK10" s="997"/>
      <c r="DL10" s="995"/>
      <c r="DM10" s="996"/>
      <c r="DN10" s="996"/>
      <c r="DO10" s="996"/>
      <c r="DP10" s="997"/>
      <c r="DQ10" s="995"/>
      <c r="DR10" s="996"/>
      <c r="DS10" s="996"/>
      <c r="DT10" s="996"/>
      <c r="DU10" s="997"/>
      <c r="DV10" s="998"/>
      <c r="DW10" s="999"/>
      <c r="DX10" s="999"/>
      <c r="DY10" s="999"/>
      <c r="DZ10" s="1000"/>
      <c r="EA10" s="236"/>
    </row>
    <row r="11" spans="1:131" s="237" customFormat="1" ht="26.25" customHeight="1" x14ac:dyDescent="0.15">
      <c r="A11" s="240">
        <v>5</v>
      </c>
      <c r="B11" s="1033"/>
      <c r="C11" s="1034"/>
      <c r="D11" s="1034"/>
      <c r="E11" s="1034"/>
      <c r="F11" s="1034"/>
      <c r="G11" s="1034"/>
      <c r="H11" s="1034"/>
      <c r="I11" s="1034"/>
      <c r="J11" s="1034"/>
      <c r="K11" s="1034"/>
      <c r="L11" s="1034"/>
      <c r="M11" s="1034"/>
      <c r="N11" s="1034"/>
      <c r="O11" s="1034"/>
      <c r="P11" s="1035"/>
      <c r="Q11" s="1045"/>
      <c r="R11" s="1046"/>
      <c r="S11" s="1046"/>
      <c r="T11" s="1046"/>
      <c r="U11" s="1046"/>
      <c r="V11" s="1046"/>
      <c r="W11" s="1046"/>
      <c r="X11" s="1046"/>
      <c r="Y11" s="1046"/>
      <c r="Z11" s="1046"/>
      <c r="AA11" s="1046"/>
      <c r="AB11" s="1046"/>
      <c r="AC11" s="1046"/>
      <c r="AD11" s="1046"/>
      <c r="AE11" s="1047"/>
      <c r="AF11" s="1039"/>
      <c r="AG11" s="1040"/>
      <c r="AH11" s="1040"/>
      <c r="AI11" s="1040"/>
      <c r="AJ11" s="1041"/>
      <c r="AK11" s="1088"/>
      <c r="AL11" s="1089"/>
      <c r="AM11" s="1089"/>
      <c r="AN11" s="1089"/>
      <c r="AO11" s="1089"/>
      <c r="AP11" s="1089"/>
      <c r="AQ11" s="1089"/>
      <c r="AR11" s="1089"/>
      <c r="AS11" s="1089"/>
      <c r="AT11" s="1089"/>
      <c r="AU11" s="1086"/>
      <c r="AV11" s="1086"/>
      <c r="AW11" s="1086"/>
      <c r="AX11" s="1086"/>
      <c r="AY11" s="1087"/>
      <c r="AZ11" s="234"/>
      <c r="BA11" s="234"/>
      <c r="BB11" s="234"/>
      <c r="BC11" s="234"/>
      <c r="BD11" s="234"/>
      <c r="BE11" s="235"/>
      <c r="BF11" s="235"/>
      <c r="BG11" s="235"/>
      <c r="BH11" s="235"/>
      <c r="BI11" s="235"/>
      <c r="BJ11" s="235"/>
      <c r="BK11" s="235"/>
      <c r="BL11" s="235"/>
      <c r="BM11" s="235"/>
      <c r="BN11" s="235"/>
      <c r="BO11" s="235"/>
      <c r="BP11" s="235"/>
      <c r="BQ11" s="240">
        <v>5</v>
      </c>
      <c r="BR11" s="241"/>
      <c r="BS11" s="998"/>
      <c r="BT11" s="999"/>
      <c r="BU11" s="999"/>
      <c r="BV11" s="999"/>
      <c r="BW11" s="999"/>
      <c r="BX11" s="999"/>
      <c r="BY11" s="999"/>
      <c r="BZ11" s="999"/>
      <c r="CA11" s="999"/>
      <c r="CB11" s="999"/>
      <c r="CC11" s="999"/>
      <c r="CD11" s="999"/>
      <c r="CE11" s="999"/>
      <c r="CF11" s="999"/>
      <c r="CG11" s="1020"/>
      <c r="CH11" s="995"/>
      <c r="CI11" s="996"/>
      <c r="CJ11" s="996"/>
      <c r="CK11" s="996"/>
      <c r="CL11" s="997"/>
      <c r="CM11" s="995"/>
      <c r="CN11" s="996"/>
      <c r="CO11" s="996"/>
      <c r="CP11" s="996"/>
      <c r="CQ11" s="997"/>
      <c r="CR11" s="995"/>
      <c r="CS11" s="996"/>
      <c r="CT11" s="996"/>
      <c r="CU11" s="996"/>
      <c r="CV11" s="997"/>
      <c r="CW11" s="995"/>
      <c r="CX11" s="996"/>
      <c r="CY11" s="996"/>
      <c r="CZ11" s="996"/>
      <c r="DA11" s="997"/>
      <c r="DB11" s="995"/>
      <c r="DC11" s="996"/>
      <c r="DD11" s="996"/>
      <c r="DE11" s="996"/>
      <c r="DF11" s="997"/>
      <c r="DG11" s="995"/>
      <c r="DH11" s="996"/>
      <c r="DI11" s="996"/>
      <c r="DJ11" s="996"/>
      <c r="DK11" s="997"/>
      <c r="DL11" s="995"/>
      <c r="DM11" s="996"/>
      <c r="DN11" s="996"/>
      <c r="DO11" s="996"/>
      <c r="DP11" s="997"/>
      <c r="DQ11" s="995"/>
      <c r="DR11" s="996"/>
      <c r="DS11" s="996"/>
      <c r="DT11" s="996"/>
      <c r="DU11" s="997"/>
      <c r="DV11" s="998"/>
      <c r="DW11" s="999"/>
      <c r="DX11" s="999"/>
      <c r="DY11" s="999"/>
      <c r="DZ11" s="1000"/>
      <c r="EA11" s="236"/>
    </row>
    <row r="12" spans="1:131" s="237" customFormat="1" ht="26.25" customHeight="1" x14ac:dyDescent="0.15">
      <c r="A12" s="240">
        <v>6</v>
      </c>
      <c r="B12" s="1033"/>
      <c r="C12" s="1034"/>
      <c r="D12" s="1034"/>
      <c r="E12" s="1034"/>
      <c r="F12" s="1034"/>
      <c r="G12" s="1034"/>
      <c r="H12" s="1034"/>
      <c r="I12" s="1034"/>
      <c r="J12" s="1034"/>
      <c r="K12" s="1034"/>
      <c r="L12" s="1034"/>
      <c r="M12" s="1034"/>
      <c r="N12" s="1034"/>
      <c r="O12" s="1034"/>
      <c r="P12" s="1035"/>
      <c r="Q12" s="1045"/>
      <c r="R12" s="1046"/>
      <c r="S12" s="1046"/>
      <c r="T12" s="1046"/>
      <c r="U12" s="1046"/>
      <c r="V12" s="1046"/>
      <c r="W12" s="1046"/>
      <c r="X12" s="1046"/>
      <c r="Y12" s="1046"/>
      <c r="Z12" s="1046"/>
      <c r="AA12" s="1046"/>
      <c r="AB12" s="1046"/>
      <c r="AC12" s="1046"/>
      <c r="AD12" s="1046"/>
      <c r="AE12" s="1047"/>
      <c r="AF12" s="1039"/>
      <c r="AG12" s="1040"/>
      <c r="AH12" s="1040"/>
      <c r="AI12" s="1040"/>
      <c r="AJ12" s="1041"/>
      <c r="AK12" s="1088"/>
      <c r="AL12" s="1089"/>
      <c r="AM12" s="1089"/>
      <c r="AN12" s="1089"/>
      <c r="AO12" s="1089"/>
      <c r="AP12" s="1089"/>
      <c r="AQ12" s="1089"/>
      <c r="AR12" s="1089"/>
      <c r="AS12" s="1089"/>
      <c r="AT12" s="1089"/>
      <c r="AU12" s="1086"/>
      <c r="AV12" s="1086"/>
      <c r="AW12" s="1086"/>
      <c r="AX12" s="1086"/>
      <c r="AY12" s="1087"/>
      <c r="AZ12" s="234"/>
      <c r="BA12" s="234"/>
      <c r="BB12" s="234"/>
      <c r="BC12" s="234"/>
      <c r="BD12" s="234"/>
      <c r="BE12" s="235"/>
      <c r="BF12" s="235"/>
      <c r="BG12" s="235"/>
      <c r="BH12" s="235"/>
      <c r="BI12" s="235"/>
      <c r="BJ12" s="235"/>
      <c r="BK12" s="235"/>
      <c r="BL12" s="235"/>
      <c r="BM12" s="235"/>
      <c r="BN12" s="235"/>
      <c r="BO12" s="235"/>
      <c r="BP12" s="235"/>
      <c r="BQ12" s="240">
        <v>6</v>
      </c>
      <c r="BR12" s="241"/>
      <c r="BS12" s="998"/>
      <c r="BT12" s="999"/>
      <c r="BU12" s="999"/>
      <c r="BV12" s="999"/>
      <c r="BW12" s="999"/>
      <c r="BX12" s="999"/>
      <c r="BY12" s="999"/>
      <c r="BZ12" s="999"/>
      <c r="CA12" s="999"/>
      <c r="CB12" s="999"/>
      <c r="CC12" s="999"/>
      <c r="CD12" s="999"/>
      <c r="CE12" s="999"/>
      <c r="CF12" s="999"/>
      <c r="CG12" s="1020"/>
      <c r="CH12" s="995"/>
      <c r="CI12" s="996"/>
      <c r="CJ12" s="996"/>
      <c r="CK12" s="996"/>
      <c r="CL12" s="997"/>
      <c r="CM12" s="995"/>
      <c r="CN12" s="996"/>
      <c r="CO12" s="996"/>
      <c r="CP12" s="996"/>
      <c r="CQ12" s="997"/>
      <c r="CR12" s="995"/>
      <c r="CS12" s="996"/>
      <c r="CT12" s="996"/>
      <c r="CU12" s="996"/>
      <c r="CV12" s="997"/>
      <c r="CW12" s="995"/>
      <c r="CX12" s="996"/>
      <c r="CY12" s="996"/>
      <c r="CZ12" s="996"/>
      <c r="DA12" s="997"/>
      <c r="DB12" s="995"/>
      <c r="DC12" s="996"/>
      <c r="DD12" s="996"/>
      <c r="DE12" s="996"/>
      <c r="DF12" s="997"/>
      <c r="DG12" s="995"/>
      <c r="DH12" s="996"/>
      <c r="DI12" s="996"/>
      <c r="DJ12" s="996"/>
      <c r="DK12" s="997"/>
      <c r="DL12" s="995"/>
      <c r="DM12" s="996"/>
      <c r="DN12" s="996"/>
      <c r="DO12" s="996"/>
      <c r="DP12" s="997"/>
      <c r="DQ12" s="995"/>
      <c r="DR12" s="996"/>
      <c r="DS12" s="996"/>
      <c r="DT12" s="996"/>
      <c r="DU12" s="997"/>
      <c r="DV12" s="998"/>
      <c r="DW12" s="999"/>
      <c r="DX12" s="999"/>
      <c r="DY12" s="999"/>
      <c r="DZ12" s="1000"/>
      <c r="EA12" s="236"/>
    </row>
    <row r="13" spans="1:131" s="237" customFormat="1" ht="26.25" customHeight="1" x14ac:dyDescent="0.15">
      <c r="A13" s="240">
        <v>7</v>
      </c>
      <c r="B13" s="1033"/>
      <c r="C13" s="1034"/>
      <c r="D13" s="1034"/>
      <c r="E13" s="1034"/>
      <c r="F13" s="1034"/>
      <c r="G13" s="1034"/>
      <c r="H13" s="1034"/>
      <c r="I13" s="1034"/>
      <c r="J13" s="1034"/>
      <c r="K13" s="1034"/>
      <c r="L13" s="1034"/>
      <c r="M13" s="1034"/>
      <c r="N13" s="1034"/>
      <c r="O13" s="1034"/>
      <c r="P13" s="1035"/>
      <c r="Q13" s="1045"/>
      <c r="R13" s="1046"/>
      <c r="S13" s="1046"/>
      <c r="T13" s="1046"/>
      <c r="U13" s="1046"/>
      <c r="V13" s="1046"/>
      <c r="W13" s="1046"/>
      <c r="X13" s="1046"/>
      <c r="Y13" s="1046"/>
      <c r="Z13" s="1046"/>
      <c r="AA13" s="1046"/>
      <c r="AB13" s="1046"/>
      <c r="AC13" s="1046"/>
      <c r="AD13" s="1046"/>
      <c r="AE13" s="1047"/>
      <c r="AF13" s="1039"/>
      <c r="AG13" s="1040"/>
      <c r="AH13" s="1040"/>
      <c r="AI13" s="1040"/>
      <c r="AJ13" s="1041"/>
      <c r="AK13" s="1088"/>
      <c r="AL13" s="1089"/>
      <c r="AM13" s="1089"/>
      <c r="AN13" s="1089"/>
      <c r="AO13" s="1089"/>
      <c r="AP13" s="1089"/>
      <c r="AQ13" s="1089"/>
      <c r="AR13" s="1089"/>
      <c r="AS13" s="1089"/>
      <c r="AT13" s="1089"/>
      <c r="AU13" s="1086"/>
      <c r="AV13" s="1086"/>
      <c r="AW13" s="1086"/>
      <c r="AX13" s="1086"/>
      <c r="AY13" s="1087"/>
      <c r="AZ13" s="234"/>
      <c r="BA13" s="234"/>
      <c r="BB13" s="234"/>
      <c r="BC13" s="234"/>
      <c r="BD13" s="234"/>
      <c r="BE13" s="235"/>
      <c r="BF13" s="235"/>
      <c r="BG13" s="235"/>
      <c r="BH13" s="235"/>
      <c r="BI13" s="235"/>
      <c r="BJ13" s="235"/>
      <c r="BK13" s="235"/>
      <c r="BL13" s="235"/>
      <c r="BM13" s="235"/>
      <c r="BN13" s="235"/>
      <c r="BO13" s="235"/>
      <c r="BP13" s="235"/>
      <c r="BQ13" s="240">
        <v>7</v>
      </c>
      <c r="BR13" s="241"/>
      <c r="BS13" s="998"/>
      <c r="BT13" s="999"/>
      <c r="BU13" s="999"/>
      <c r="BV13" s="999"/>
      <c r="BW13" s="999"/>
      <c r="BX13" s="999"/>
      <c r="BY13" s="999"/>
      <c r="BZ13" s="999"/>
      <c r="CA13" s="999"/>
      <c r="CB13" s="999"/>
      <c r="CC13" s="999"/>
      <c r="CD13" s="999"/>
      <c r="CE13" s="999"/>
      <c r="CF13" s="999"/>
      <c r="CG13" s="1020"/>
      <c r="CH13" s="995"/>
      <c r="CI13" s="996"/>
      <c r="CJ13" s="996"/>
      <c r="CK13" s="996"/>
      <c r="CL13" s="997"/>
      <c r="CM13" s="995"/>
      <c r="CN13" s="996"/>
      <c r="CO13" s="996"/>
      <c r="CP13" s="996"/>
      <c r="CQ13" s="997"/>
      <c r="CR13" s="995"/>
      <c r="CS13" s="996"/>
      <c r="CT13" s="996"/>
      <c r="CU13" s="996"/>
      <c r="CV13" s="997"/>
      <c r="CW13" s="995"/>
      <c r="CX13" s="996"/>
      <c r="CY13" s="996"/>
      <c r="CZ13" s="996"/>
      <c r="DA13" s="997"/>
      <c r="DB13" s="995"/>
      <c r="DC13" s="996"/>
      <c r="DD13" s="996"/>
      <c r="DE13" s="996"/>
      <c r="DF13" s="997"/>
      <c r="DG13" s="995"/>
      <c r="DH13" s="996"/>
      <c r="DI13" s="996"/>
      <c r="DJ13" s="996"/>
      <c r="DK13" s="997"/>
      <c r="DL13" s="995"/>
      <c r="DM13" s="996"/>
      <c r="DN13" s="996"/>
      <c r="DO13" s="996"/>
      <c r="DP13" s="997"/>
      <c r="DQ13" s="995"/>
      <c r="DR13" s="996"/>
      <c r="DS13" s="996"/>
      <c r="DT13" s="996"/>
      <c r="DU13" s="997"/>
      <c r="DV13" s="998"/>
      <c r="DW13" s="999"/>
      <c r="DX13" s="999"/>
      <c r="DY13" s="999"/>
      <c r="DZ13" s="1000"/>
      <c r="EA13" s="236"/>
    </row>
    <row r="14" spans="1:131" s="237" customFormat="1" ht="26.25" customHeight="1" x14ac:dyDescent="0.15">
      <c r="A14" s="240">
        <v>8</v>
      </c>
      <c r="B14" s="1033"/>
      <c r="C14" s="1034"/>
      <c r="D14" s="1034"/>
      <c r="E14" s="1034"/>
      <c r="F14" s="1034"/>
      <c r="G14" s="1034"/>
      <c r="H14" s="1034"/>
      <c r="I14" s="1034"/>
      <c r="J14" s="1034"/>
      <c r="K14" s="1034"/>
      <c r="L14" s="1034"/>
      <c r="M14" s="1034"/>
      <c r="N14" s="1034"/>
      <c r="O14" s="1034"/>
      <c r="P14" s="1035"/>
      <c r="Q14" s="1045"/>
      <c r="R14" s="1046"/>
      <c r="S14" s="1046"/>
      <c r="T14" s="1046"/>
      <c r="U14" s="1046"/>
      <c r="V14" s="1046"/>
      <c r="W14" s="1046"/>
      <c r="X14" s="1046"/>
      <c r="Y14" s="1046"/>
      <c r="Z14" s="1046"/>
      <c r="AA14" s="1046"/>
      <c r="AB14" s="1046"/>
      <c r="AC14" s="1046"/>
      <c r="AD14" s="1046"/>
      <c r="AE14" s="1047"/>
      <c r="AF14" s="1039"/>
      <c r="AG14" s="1040"/>
      <c r="AH14" s="1040"/>
      <c r="AI14" s="1040"/>
      <c r="AJ14" s="1041"/>
      <c r="AK14" s="1088"/>
      <c r="AL14" s="1089"/>
      <c r="AM14" s="1089"/>
      <c r="AN14" s="1089"/>
      <c r="AO14" s="1089"/>
      <c r="AP14" s="1089"/>
      <c r="AQ14" s="1089"/>
      <c r="AR14" s="1089"/>
      <c r="AS14" s="1089"/>
      <c r="AT14" s="1089"/>
      <c r="AU14" s="1086"/>
      <c r="AV14" s="1086"/>
      <c r="AW14" s="1086"/>
      <c r="AX14" s="1086"/>
      <c r="AY14" s="1087"/>
      <c r="AZ14" s="234"/>
      <c r="BA14" s="234"/>
      <c r="BB14" s="234"/>
      <c r="BC14" s="234"/>
      <c r="BD14" s="234"/>
      <c r="BE14" s="235"/>
      <c r="BF14" s="235"/>
      <c r="BG14" s="235"/>
      <c r="BH14" s="235"/>
      <c r="BI14" s="235"/>
      <c r="BJ14" s="235"/>
      <c r="BK14" s="235"/>
      <c r="BL14" s="235"/>
      <c r="BM14" s="235"/>
      <c r="BN14" s="235"/>
      <c r="BO14" s="235"/>
      <c r="BP14" s="235"/>
      <c r="BQ14" s="240">
        <v>8</v>
      </c>
      <c r="BR14" s="241"/>
      <c r="BS14" s="998"/>
      <c r="BT14" s="999"/>
      <c r="BU14" s="999"/>
      <c r="BV14" s="999"/>
      <c r="BW14" s="999"/>
      <c r="BX14" s="999"/>
      <c r="BY14" s="999"/>
      <c r="BZ14" s="999"/>
      <c r="CA14" s="999"/>
      <c r="CB14" s="999"/>
      <c r="CC14" s="999"/>
      <c r="CD14" s="999"/>
      <c r="CE14" s="999"/>
      <c r="CF14" s="999"/>
      <c r="CG14" s="1020"/>
      <c r="CH14" s="995"/>
      <c r="CI14" s="996"/>
      <c r="CJ14" s="996"/>
      <c r="CK14" s="996"/>
      <c r="CL14" s="997"/>
      <c r="CM14" s="995"/>
      <c r="CN14" s="996"/>
      <c r="CO14" s="996"/>
      <c r="CP14" s="996"/>
      <c r="CQ14" s="997"/>
      <c r="CR14" s="995"/>
      <c r="CS14" s="996"/>
      <c r="CT14" s="996"/>
      <c r="CU14" s="996"/>
      <c r="CV14" s="997"/>
      <c r="CW14" s="995"/>
      <c r="CX14" s="996"/>
      <c r="CY14" s="996"/>
      <c r="CZ14" s="996"/>
      <c r="DA14" s="997"/>
      <c r="DB14" s="995"/>
      <c r="DC14" s="996"/>
      <c r="DD14" s="996"/>
      <c r="DE14" s="996"/>
      <c r="DF14" s="997"/>
      <c r="DG14" s="995"/>
      <c r="DH14" s="996"/>
      <c r="DI14" s="996"/>
      <c r="DJ14" s="996"/>
      <c r="DK14" s="997"/>
      <c r="DL14" s="995"/>
      <c r="DM14" s="996"/>
      <c r="DN14" s="996"/>
      <c r="DO14" s="996"/>
      <c r="DP14" s="997"/>
      <c r="DQ14" s="995"/>
      <c r="DR14" s="996"/>
      <c r="DS14" s="996"/>
      <c r="DT14" s="996"/>
      <c r="DU14" s="997"/>
      <c r="DV14" s="998"/>
      <c r="DW14" s="999"/>
      <c r="DX14" s="999"/>
      <c r="DY14" s="999"/>
      <c r="DZ14" s="1000"/>
      <c r="EA14" s="236"/>
    </row>
    <row r="15" spans="1:131" s="237" customFormat="1" ht="26.25" customHeight="1" x14ac:dyDescent="0.15">
      <c r="A15" s="240">
        <v>9</v>
      </c>
      <c r="B15" s="1033"/>
      <c r="C15" s="1034"/>
      <c r="D15" s="1034"/>
      <c r="E15" s="1034"/>
      <c r="F15" s="1034"/>
      <c r="G15" s="1034"/>
      <c r="H15" s="1034"/>
      <c r="I15" s="1034"/>
      <c r="J15" s="1034"/>
      <c r="K15" s="1034"/>
      <c r="L15" s="1034"/>
      <c r="M15" s="1034"/>
      <c r="N15" s="1034"/>
      <c r="O15" s="1034"/>
      <c r="P15" s="1035"/>
      <c r="Q15" s="1045"/>
      <c r="R15" s="1046"/>
      <c r="S15" s="1046"/>
      <c r="T15" s="1046"/>
      <c r="U15" s="1046"/>
      <c r="V15" s="1046"/>
      <c r="W15" s="1046"/>
      <c r="X15" s="1046"/>
      <c r="Y15" s="1046"/>
      <c r="Z15" s="1046"/>
      <c r="AA15" s="1046"/>
      <c r="AB15" s="1046"/>
      <c r="AC15" s="1046"/>
      <c r="AD15" s="1046"/>
      <c r="AE15" s="1047"/>
      <c r="AF15" s="1039"/>
      <c r="AG15" s="1040"/>
      <c r="AH15" s="1040"/>
      <c r="AI15" s="1040"/>
      <c r="AJ15" s="1041"/>
      <c r="AK15" s="1088"/>
      <c r="AL15" s="1089"/>
      <c r="AM15" s="1089"/>
      <c r="AN15" s="1089"/>
      <c r="AO15" s="1089"/>
      <c r="AP15" s="1089"/>
      <c r="AQ15" s="1089"/>
      <c r="AR15" s="1089"/>
      <c r="AS15" s="1089"/>
      <c r="AT15" s="1089"/>
      <c r="AU15" s="1086"/>
      <c r="AV15" s="1086"/>
      <c r="AW15" s="1086"/>
      <c r="AX15" s="1086"/>
      <c r="AY15" s="1087"/>
      <c r="AZ15" s="234"/>
      <c r="BA15" s="234"/>
      <c r="BB15" s="234"/>
      <c r="BC15" s="234"/>
      <c r="BD15" s="234"/>
      <c r="BE15" s="235"/>
      <c r="BF15" s="235"/>
      <c r="BG15" s="235"/>
      <c r="BH15" s="235"/>
      <c r="BI15" s="235"/>
      <c r="BJ15" s="235"/>
      <c r="BK15" s="235"/>
      <c r="BL15" s="235"/>
      <c r="BM15" s="235"/>
      <c r="BN15" s="235"/>
      <c r="BO15" s="235"/>
      <c r="BP15" s="235"/>
      <c r="BQ15" s="240">
        <v>9</v>
      </c>
      <c r="BR15" s="241"/>
      <c r="BS15" s="998"/>
      <c r="BT15" s="999"/>
      <c r="BU15" s="999"/>
      <c r="BV15" s="999"/>
      <c r="BW15" s="999"/>
      <c r="BX15" s="999"/>
      <c r="BY15" s="999"/>
      <c r="BZ15" s="999"/>
      <c r="CA15" s="999"/>
      <c r="CB15" s="999"/>
      <c r="CC15" s="999"/>
      <c r="CD15" s="999"/>
      <c r="CE15" s="999"/>
      <c r="CF15" s="999"/>
      <c r="CG15" s="1020"/>
      <c r="CH15" s="995"/>
      <c r="CI15" s="996"/>
      <c r="CJ15" s="996"/>
      <c r="CK15" s="996"/>
      <c r="CL15" s="997"/>
      <c r="CM15" s="995"/>
      <c r="CN15" s="996"/>
      <c r="CO15" s="996"/>
      <c r="CP15" s="996"/>
      <c r="CQ15" s="997"/>
      <c r="CR15" s="995"/>
      <c r="CS15" s="996"/>
      <c r="CT15" s="996"/>
      <c r="CU15" s="996"/>
      <c r="CV15" s="997"/>
      <c r="CW15" s="995"/>
      <c r="CX15" s="996"/>
      <c r="CY15" s="996"/>
      <c r="CZ15" s="996"/>
      <c r="DA15" s="997"/>
      <c r="DB15" s="995"/>
      <c r="DC15" s="996"/>
      <c r="DD15" s="996"/>
      <c r="DE15" s="996"/>
      <c r="DF15" s="997"/>
      <c r="DG15" s="995"/>
      <c r="DH15" s="996"/>
      <c r="DI15" s="996"/>
      <c r="DJ15" s="996"/>
      <c r="DK15" s="997"/>
      <c r="DL15" s="995"/>
      <c r="DM15" s="996"/>
      <c r="DN15" s="996"/>
      <c r="DO15" s="996"/>
      <c r="DP15" s="997"/>
      <c r="DQ15" s="995"/>
      <c r="DR15" s="996"/>
      <c r="DS15" s="996"/>
      <c r="DT15" s="996"/>
      <c r="DU15" s="997"/>
      <c r="DV15" s="998"/>
      <c r="DW15" s="999"/>
      <c r="DX15" s="999"/>
      <c r="DY15" s="999"/>
      <c r="DZ15" s="1000"/>
      <c r="EA15" s="236"/>
    </row>
    <row r="16" spans="1:131" s="237" customFormat="1" ht="26.25" customHeight="1" x14ac:dyDescent="0.15">
      <c r="A16" s="240">
        <v>10</v>
      </c>
      <c r="B16" s="1033"/>
      <c r="C16" s="1034"/>
      <c r="D16" s="1034"/>
      <c r="E16" s="1034"/>
      <c r="F16" s="1034"/>
      <c r="G16" s="1034"/>
      <c r="H16" s="1034"/>
      <c r="I16" s="1034"/>
      <c r="J16" s="1034"/>
      <c r="K16" s="1034"/>
      <c r="L16" s="1034"/>
      <c r="M16" s="1034"/>
      <c r="N16" s="1034"/>
      <c r="O16" s="1034"/>
      <c r="P16" s="1035"/>
      <c r="Q16" s="1045"/>
      <c r="R16" s="1046"/>
      <c r="S16" s="1046"/>
      <c r="T16" s="1046"/>
      <c r="U16" s="1046"/>
      <c r="V16" s="1046"/>
      <c r="W16" s="1046"/>
      <c r="X16" s="1046"/>
      <c r="Y16" s="1046"/>
      <c r="Z16" s="1046"/>
      <c r="AA16" s="1046"/>
      <c r="AB16" s="1046"/>
      <c r="AC16" s="1046"/>
      <c r="AD16" s="1046"/>
      <c r="AE16" s="1047"/>
      <c r="AF16" s="1039"/>
      <c r="AG16" s="1040"/>
      <c r="AH16" s="1040"/>
      <c r="AI16" s="1040"/>
      <c r="AJ16" s="1041"/>
      <c r="AK16" s="1088"/>
      <c r="AL16" s="1089"/>
      <c r="AM16" s="1089"/>
      <c r="AN16" s="1089"/>
      <c r="AO16" s="1089"/>
      <c r="AP16" s="1089"/>
      <c r="AQ16" s="1089"/>
      <c r="AR16" s="1089"/>
      <c r="AS16" s="1089"/>
      <c r="AT16" s="1089"/>
      <c r="AU16" s="1086"/>
      <c r="AV16" s="1086"/>
      <c r="AW16" s="1086"/>
      <c r="AX16" s="1086"/>
      <c r="AY16" s="1087"/>
      <c r="AZ16" s="234"/>
      <c r="BA16" s="234"/>
      <c r="BB16" s="234"/>
      <c r="BC16" s="234"/>
      <c r="BD16" s="234"/>
      <c r="BE16" s="235"/>
      <c r="BF16" s="235"/>
      <c r="BG16" s="235"/>
      <c r="BH16" s="235"/>
      <c r="BI16" s="235"/>
      <c r="BJ16" s="235"/>
      <c r="BK16" s="235"/>
      <c r="BL16" s="235"/>
      <c r="BM16" s="235"/>
      <c r="BN16" s="235"/>
      <c r="BO16" s="235"/>
      <c r="BP16" s="235"/>
      <c r="BQ16" s="240">
        <v>10</v>
      </c>
      <c r="BR16" s="241"/>
      <c r="BS16" s="998"/>
      <c r="BT16" s="999"/>
      <c r="BU16" s="999"/>
      <c r="BV16" s="999"/>
      <c r="BW16" s="999"/>
      <c r="BX16" s="999"/>
      <c r="BY16" s="999"/>
      <c r="BZ16" s="999"/>
      <c r="CA16" s="999"/>
      <c r="CB16" s="999"/>
      <c r="CC16" s="999"/>
      <c r="CD16" s="999"/>
      <c r="CE16" s="999"/>
      <c r="CF16" s="999"/>
      <c r="CG16" s="1020"/>
      <c r="CH16" s="995"/>
      <c r="CI16" s="996"/>
      <c r="CJ16" s="996"/>
      <c r="CK16" s="996"/>
      <c r="CL16" s="997"/>
      <c r="CM16" s="995"/>
      <c r="CN16" s="996"/>
      <c r="CO16" s="996"/>
      <c r="CP16" s="996"/>
      <c r="CQ16" s="997"/>
      <c r="CR16" s="995"/>
      <c r="CS16" s="996"/>
      <c r="CT16" s="996"/>
      <c r="CU16" s="996"/>
      <c r="CV16" s="997"/>
      <c r="CW16" s="995"/>
      <c r="CX16" s="996"/>
      <c r="CY16" s="996"/>
      <c r="CZ16" s="996"/>
      <c r="DA16" s="997"/>
      <c r="DB16" s="995"/>
      <c r="DC16" s="996"/>
      <c r="DD16" s="996"/>
      <c r="DE16" s="996"/>
      <c r="DF16" s="997"/>
      <c r="DG16" s="995"/>
      <c r="DH16" s="996"/>
      <c r="DI16" s="996"/>
      <c r="DJ16" s="996"/>
      <c r="DK16" s="997"/>
      <c r="DL16" s="995"/>
      <c r="DM16" s="996"/>
      <c r="DN16" s="996"/>
      <c r="DO16" s="996"/>
      <c r="DP16" s="997"/>
      <c r="DQ16" s="995"/>
      <c r="DR16" s="996"/>
      <c r="DS16" s="996"/>
      <c r="DT16" s="996"/>
      <c r="DU16" s="997"/>
      <c r="DV16" s="998"/>
      <c r="DW16" s="999"/>
      <c r="DX16" s="999"/>
      <c r="DY16" s="999"/>
      <c r="DZ16" s="1000"/>
      <c r="EA16" s="236"/>
    </row>
    <row r="17" spans="1:131" s="237" customFormat="1" ht="26.25" customHeight="1" x14ac:dyDescent="0.15">
      <c r="A17" s="240">
        <v>11</v>
      </c>
      <c r="B17" s="1033"/>
      <c r="C17" s="1034"/>
      <c r="D17" s="1034"/>
      <c r="E17" s="1034"/>
      <c r="F17" s="1034"/>
      <c r="G17" s="1034"/>
      <c r="H17" s="1034"/>
      <c r="I17" s="1034"/>
      <c r="J17" s="1034"/>
      <c r="K17" s="1034"/>
      <c r="L17" s="1034"/>
      <c r="M17" s="1034"/>
      <c r="N17" s="1034"/>
      <c r="O17" s="1034"/>
      <c r="P17" s="1035"/>
      <c r="Q17" s="1045"/>
      <c r="R17" s="1046"/>
      <c r="S17" s="1046"/>
      <c r="T17" s="1046"/>
      <c r="U17" s="1046"/>
      <c r="V17" s="1046"/>
      <c r="W17" s="1046"/>
      <c r="X17" s="1046"/>
      <c r="Y17" s="1046"/>
      <c r="Z17" s="1046"/>
      <c r="AA17" s="1046"/>
      <c r="AB17" s="1046"/>
      <c r="AC17" s="1046"/>
      <c r="AD17" s="1046"/>
      <c r="AE17" s="1047"/>
      <c r="AF17" s="1039"/>
      <c r="AG17" s="1040"/>
      <c r="AH17" s="1040"/>
      <c r="AI17" s="1040"/>
      <c r="AJ17" s="1041"/>
      <c r="AK17" s="1088"/>
      <c r="AL17" s="1089"/>
      <c r="AM17" s="1089"/>
      <c r="AN17" s="1089"/>
      <c r="AO17" s="1089"/>
      <c r="AP17" s="1089"/>
      <c r="AQ17" s="1089"/>
      <c r="AR17" s="1089"/>
      <c r="AS17" s="1089"/>
      <c r="AT17" s="1089"/>
      <c r="AU17" s="1086"/>
      <c r="AV17" s="1086"/>
      <c r="AW17" s="1086"/>
      <c r="AX17" s="1086"/>
      <c r="AY17" s="1087"/>
      <c r="AZ17" s="234"/>
      <c r="BA17" s="234"/>
      <c r="BB17" s="234"/>
      <c r="BC17" s="234"/>
      <c r="BD17" s="234"/>
      <c r="BE17" s="235"/>
      <c r="BF17" s="235"/>
      <c r="BG17" s="235"/>
      <c r="BH17" s="235"/>
      <c r="BI17" s="235"/>
      <c r="BJ17" s="235"/>
      <c r="BK17" s="235"/>
      <c r="BL17" s="235"/>
      <c r="BM17" s="235"/>
      <c r="BN17" s="235"/>
      <c r="BO17" s="235"/>
      <c r="BP17" s="235"/>
      <c r="BQ17" s="240">
        <v>11</v>
      </c>
      <c r="BR17" s="241"/>
      <c r="BS17" s="998"/>
      <c r="BT17" s="999"/>
      <c r="BU17" s="999"/>
      <c r="BV17" s="999"/>
      <c r="BW17" s="999"/>
      <c r="BX17" s="999"/>
      <c r="BY17" s="999"/>
      <c r="BZ17" s="999"/>
      <c r="CA17" s="999"/>
      <c r="CB17" s="999"/>
      <c r="CC17" s="999"/>
      <c r="CD17" s="999"/>
      <c r="CE17" s="999"/>
      <c r="CF17" s="999"/>
      <c r="CG17" s="1020"/>
      <c r="CH17" s="995"/>
      <c r="CI17" s="996"/>
      <c r="CJ17" s="996"/>
      <c r="CK17" s="996"/>
      <c r="CL17" s="997"/>
      <c r="CM17" s="995"/>
      <c r="CN17" s="996"/>
      <c r="CO17" s="996"/>
      <c r="CP17" s="996"/>
      <c r="CQ17" s="997"/>
      <c r="CR17" s="995"/>
      <c r="CS17" s="996"/>
      <c r="CT17" s="996"/>
      <c r="CU17" s="996"/>
      <c r="CV17" s="997"/>
      <c r="CW17" s="995"/>
      <c r="CX17" s="996"/>
      <c r="CY17" s="996"/>
      <c r="CZ17" s="996"/>
      <c r="DA17" s="997"/>
      <c r="DB17" s="995"/>
      <c r="DC17" s="996"/>
      <c r="DD17" s="996"/>
      <c r="DE17" s="996"/>
      <c r="DF17" s="997"/>
      <c r="DG17" s="995"/>
      <c r="DH17" s="996"/>
      <c r="DI17" s="996"/>
      <c r="DJ17" s="996"/>
      <c r="DK17" s="997"/>
      <c r="DL17" s="995"/>
      <c r="DM17" s="996"/>
      <c r="DN17" s="996"/>
      <c r="DO17" s="996"/>
      <c r="DP17" s="997"/>
      <c r="DQ17" s="995"/>
      <c r="DR17" s="996"/>
      <c r="DS17" s="996"/>
      <c r="DT17" s="996"/>
      <c r="DU17" s="997"/>
      <c r="DV17" s="998"/>
      <c r="DW17" s="999"/>
      <c r="DX17" s="999"/>
      <c r="DY17" s="999"/>
      <c r="DZ17" s="1000"/>
      <c r="EA17" s="236"/>
    </row>
    <row r="18" spans="1:131" s="237" customFormat="1" ht="26.25" customHeight="1" x14ac:dyDescent="0.15">
      <c r="A18" s="240">
        <v>12</v>
      </c>
      <c r="B18" s="1033"/>
      <c r="C18" s="1034"/>
      <c r="D18" s="1034"/>
      <c r="E18" s="1034"/>
      <c r="F18" s="1034"/>
      <c r="G18" s="1034"/>
      <c r="H18" s="1034"/>
      <c r="I18" s="1034"/>
      <c r="J18" s="1034"/>
      <c r="K18" s="1034"/>
      <c r="L18" s="1034"/>
      <c r="M18" s="1034"/>
      <c r="N18" s="1034"/>
      <c r="O18" s="1034"/>
      <c r="P18" s="1035"/>
      <c r="Q18" s="1045"/>
      <c r="R18" s="1046"/>
      <c r="S18" s="1046"/>
      <c r="T18" s="1046"/>
      <c r="U18" s="1046"/>
      <c r="V18" s="1046"/>
      <c r="W18" s="1046"/>
      <c r="X18" s="1046"/>
      <c r="Y18" s="1046"/>
      <c r="Z18" s="1046"/>
      <c r="AA18" s="1046"/>
      <c r="AB18" s="1046"/>
      <c r="AC18" s="1046"/>
      <c r="AD18" s="1046"/>
      <c r="AE18" s="1047"/>
      <c r="AF18" s="1039"/>
      <c r="AG18" s="1040"/>
      <c r="AH18" s="1040"/>
      <c r="AI18" s="1040"/>
      <c r="AJ18" s="1041"/>
      <c r="AK18" s="1088"/>
      <c r="AL18" s="1089"/>
      <c r="AM18" s="1089"/>
      <c r="AN18" s="1089"/>
      <c r="AO18" s="1089"/>
      <c r="AP18" s="1089"/>
      <c r="AQ18" s="1089"/>
      <c r="AR18" s="1089"/>
      <c r="AS18" s="1089"/>
      <c r="AT18" s="1089"/>
      <c r="AU18" s="1086"/>
      <c r="AV18" s="1086"/>
      <c r="AW18" s="1086"/>
      <c r="AX18" s="1086"/>
      <c r="AY18" s="1087"/>
      <c r="AZ18" s="234"/>
      <c r="BA18" s="234"/>
      <c r="BB18" s="234"/>
      <c r="BC18" s="234"/>
      <c r="BD18" s="234"/>
      <c r="BE18" s="235"/>
      <c r="BF18" s="235"/>
      <c r="BG18" s="235"/>
      <c r="BH18" s="235"/>
      <c r="BI18" s="235"/>
      <c r="BJ18" s="235"/>
      <c r="BK18" s="235"/>
      <c r="BL18" s="235"/>
      <c r="BM18" s="235"/>
      <c r="BN18" s="235"/>
      <c r="BO18" s="235"/>
      <c r="BP18" s="235"/>
      <c r="BQ18" s="240">
        <v>12</v>
      </c>
      <c r="BR18" s="241"/>
      <c r="BS18" s="998"/>
      <c r="BT18" s="999"/>
      <c r="BU18" s="999"/>
      <c r="BV18" s="999"/>
      <c r="BW18" s="999"/>
      <c r="BX18" s="999"/>
      <c r="BY18" s="999"/>
      <c r="BZ18" s="999"/>
      <c r="CA18" s="999"/>
      <c r="CB18" s="999"/>
      <c r="CC18" s="999"/>
      <c r="CD18" s="999"/>
      <c r="CE18" s="999"/>
      <c r="CF18" s="999"/>
      <c r="CG18" s="1020"/>
      <c r="CH18" s="995"/>
      <c r="CI18" s="996"/>
      <c r="CJ18" s="996"/>
      <c r="CK18" s="996"/>
      <c r="CL18" s="997"/>
      <c r="CM18" s="995"/>
      <c r="CN18" s="996"/>
      <c r="CO18" s="996"/>
      <c r="CP18" s="996"/>
      <c r="CQ18" s="997"/>
      <c r="CR18" s="995"/>
      <c r="CS18" s="996"/>
      <c r="CT18" s="996"/>
      <c r="CU18" s="996"/>
      <c r="CV18" s="997"/>
      <c r="CW18" s="995"/>
      <c r="CX18" s="996"/>
      <c r="CY18" s="996"/>
      <c r="CZ18" s="996"/>
      <c r="DA18" s="997"/>
      <c r="DB18" s="995"/>
      <c r="DC18" s="996"/>
      <c r="DD18" s="996"/>
      <c r="DE18" s="996"/>
      <c r="DF18" s="997"/>
      <c r="DG18" s="995"/>
      <c r="DH18" s="996"/>
      <c r="DI18" s="996"/>
      <c r="DJ18" s="996"/>
      <c r="DK18" s="997"/>
      <c r="DL18" s="995"/>
      <c r="DM18" s="996"/>
      <c r="DN18" s="996"/>
      <c r="DO18" s="996"/>
      <c r="DP18" s="997"/>
      <c r="DQ18" s="995"/>
      <c r="DR18" s="996"/>
      <c r="DS18" s="996"/>
      <c r="DT18" s="996"/>
      <c r="DU18" s="997"/>
      <c r="DV18" s="998"/>
      <c r="DW18" s="999"/>
      <c r="DX18" s="999"/>
      <c r="DY18" s="999"/>
      <c r="DZ18" s="1000"/>
      <c r="EA18" s="236"/>
    </row>
    <row r="19" spans="1:131" s="237" customFormat="1" ht="26.25" customHeight="1" x14ac:dyDescent="0.15">
      <c r="A19" s="240">
        <v>13</v>
      </c>
      <c r="B19" s="1033"/>
      <c r="C19" s="1034"/>
      <c r="D19" s="1034"/>
      <c r="E19" s="1034"/>
      <c r="F19" s="1034"/>
      <c r="G19" s="1034"/>
      <c r="H19" s="1034"/>
      <c r="I19" s="1034"/>
      <c r="J19" s="1034"/>
      <c r="K19" s="1034"/>
      <c r="L19" s="1034"/>
      <c r="M19" s="1034"/>
      <c r="N19" s="1034"/>
      <c r="O19" s="1034"/>
      <c r="P19" s="1035"/>
      <c r="Q19" s="1045"/>
      <c r="R19" s="1046"/>
      <c r="S19" s="1046"/>
      <c r="T19" s="1046"/>
      <c r="U19" s="1046"/>
      <c r="V19" s="1046"/>
      <c r="W19" s="1046"/>
      <c r="X19" s="1046"/>
      <c r="Y19" s="1046"/>
      <c r="Z19" s="1046"/>
      <c r="AA19" s="1046"/>
      <c r="AB19" s="1046"/>
      <c r="AC19" s="1046"/>
      <c r="AD19" s="1046"/>
      <c r="AE19" s="1047"/>
      <c r="AF19" s="1039"/>
      <c r="AG19" s="1040"/>
      <c r="AH19" s="1040"/>
      <c r="AI19" s="1040"/>
      <c r="AJ19" s="1041"/>
      <c r="AK19" s="1088"/>
      <c r="AL19" s="1089"/>
      <c r="AM19" s="1089"/>
      <c r="AN19" s="1089"/>
      <c r="AO19" s="1089"/>
      <c r="AP19" s="1089"/>
      <c r="AQ19" s="1089"/>
      <c r="AR19" s="1089"/>
      <c r="AS19" s="1089"/>
      <c r="AT19" s="1089"/>
      <c r="AU19" s="1086"/>
      <c r="AV19" s="1086"/>
      <c r="AW19" s="1086"/>
      <c r="AX19" s="1086"/>
      <c r="AY19" s="1087"/>
      <c r="AZ19" s="234"/>
      <c r="BA19" s="234"/>
      <c r="BB19" s="234"/>
      <c r="BC19" s="234"/>
      <c r="BD19" s="234"/>
      <c r="BE19" s="235"/>
      <c r="BF19" s="235"/>
      <c r="BG19" s="235"/>
      <c r="BH19" s="235"/>
      <c r="BI19" s="235"/>
      <c r="BJ19" s="235"/>
      <c r="BK19" s="235"/>
      <c r="BL19" s="235"/>
      <c r="BM19" s="235"/>
      <c r="BN19" s="235"/>
      <c r="BO19" s="235"/>
      <c r="BP19" s="235"/>
      <c r="BQ19" s="240">
        <v>13</v>
      </c>
      <c r="BR19" s="241"/>
      <c r="BS19" s="998"/>
      <c r="BT19" s="999"/>
      <c r="BU19" s="999"/>
      <c r="BV19" s="999"/>
      <c r="BW19" s="999"/>
      <c r="BX19" s="999"/>
      <c r="BY19" s="999"/>
      <c r="BZ19" s="999"/>
      <c r="CA19" s="999"/>
      <c r="CB19" s="999"/>
      <c r="CC19" s="999"/>
      <c r="CD19" s="999"/>
      <c r="CE19" s="999"/>
      <c r="CF19" s="999"/>
      <c r="CG19" s="1020"/>
      <c r="CH19" s="995"/>
      <c r="CI19" s="996"/>
      <c r="CJ19" s="996"/>
      <c r="CK19" s="996"/>
      <c r="CL19" s="997"/>
      <c r="CM19" s="995"/>
      <c r="CN19" s="996"/>
      <c r="CO19" s="996"/>
      <c r="CP19" s="996"/>
      <c r="CQ19" s="997"/>
      <c r="CR19" s="995"/>
      <c r="CS19" s="996"/>
      <c r="CT19" s="996"/>
      <c r="CU19" s="996"/>
      <c r="CV19" s="997"/>
      <c r="CW19" s="995"/>
      <c r="CX19" s="996"/>
      <c r="CY19" s="996"/>
      <c r="CZ19" s="996"/>
      <c r="DA19" s="997"/>
      <c r="DB19" s="995"/>
      <c r="DC19" s="996"/>
      <c r="DD19" s="996"/>
      <c r="DE19" s="996"/>
      <c r="DF19" s="997"/>
      <c r="DG19" s="995"/>
      <c r="DH19" s="996"/>
      <c r="DI19" s="996"/>
      <c r="DJ19" s="996"/>
      <c r="DK19" s="997"/>
      <c r="DL19" s="995"/>
      <c r="DM19" s="996"/>
      <c r="DN19" s="996"/>
      <c r="DO19" s="996"/>
      <c r="DP19" s="997"/>
      <c r="DQ19" s="995"/>
      <c r="DR19" s="996"/>
      <c r="DS19" s="996"/>
      <c r="DT19" s="996"/>
      <c r="DU19" s="997"/>
      <c r="DV19" s="998"/>
      <c r="DW19" s="999"/>
      <c r="DX19" s="999"/>
      <c r="DY19" s="999"/>
      <c r="DZ19" s="1000"/>
      <c r="EA19" s="236"/>
    </row>
    <row r="20" spans="1:131" s="237" customFormat="1" ht="26.25" customHeight="1" x14ac:dyDescent="0.15">
      <c r="A20" s="240">
        <v>14</v>
      </c>
      <c r="B20" s="1033"/>
      <c r="C20" s="1034"/>
      <c r="D20" s="1034"/>
      <c r="E20" s="1034"/>
      <c r="F20" s="1034"/>
      <c r="G20" s="1034"/>
      <c r="H20" s="1034"/>
      <c r="I20" s="1034"/>
      <c r="J20" s="1034"/>
      <c r="K20" s="1034"/>
      <c r="L20" s="1034"/>
      <c r="M20" s="1034"/>
      <c r="N20" s="1034"/>
      <c r="O20" s="1034"/>
      <c r="P20" s="1035"/>
      <c r="Q20" s="1045"/>
      <c r="R20" s="1046"/>
      <c r="S20" s="1046"/>
      <c r="T20" s="1046"/>
      <c r="U20" s="1046"/>
      <c r="V20" s="1046"/>
      <c r="W20" s="1046"/>
      <c r="X20" s="1046"/>
      <c r="Y20" s="1046"/>
      <c r="Z20" s="1046"/>
      <c r="AA20" s="1046"/>
      <c r="AB20" s="1046"/>
      <c r="AC20" s="1046"/>
      <c r="AD20" s="1046"/>
      <c r="AE20" s="1047"/>
      <c r="AF20" s="1039"/>
      <c r="AG20" s="1040"/>
      <c r="AH20" s="1040"/>
      <c r="AI20" s="1040"/>
      <c r="AJ20" s="1041"/>
      <c r="AK20" s="1088"/>
      <c r="AL20" s="1089"/>
      <c r="AM20" s="1089"/>
      <c r="AN20" s="1089"/>
      <c r="AO20" s="1089"/>
      <c r="AP20" s="1089"/>
      <c r="AQ20" s="1089"/>
      <c r="AR20" s="1089"/>
      <c r="AS20" s="1089"/>
      <c r="AT20" s="1089"/>
      <c r="AU20" s="1086"/>
      <c r="AV20" s="1086"/>
      <c r="AW20" s="1086"/>
      <c r="AX20" s="1086"/>
      <c r="AY20" s="1087"/>
      <c r="AZ20" s="234"/>
      <c r="BA20" s="234"/>
      <c r="BB20" s="234"/>
      <c r="BC20" s="234"/>
      <c r="BD20" s="234"/>
      <c r="BE20" s="235"/>
      <c r="BF20" s="235"/>
      <c r="BG20" s="235"/>
      <c r="BH20" s="235"/>
      <c r="BI20" s="235"/>
      <c r="BJ20" s="235"/>
      <c r="BK20" s="235"/>
      <c r="BL20" s="235"/>
      <c r="BM20" s="235"/>
      <c r="BN20" s="235"/>
      <c r="BO20" s="235"/>
      <c r="BP20" s="235"/>
      <c r="BQ20" s="240">
        <v>14</v>
      </c>
      <c r="BR20" s="241"/>
      <c r="BS20" s="998"/>
      <c r="BT20" s="999"/>
      <c r="BU20" s="999"/>
      <c r="BV20" s="999"/>
      <c r="BW20" s="999"/>
      <c r="BX20" s="999"/>
      <c r="BY20" s="999"/>
      <c r="BZ20" s="999"/>
      <c r="CA20" s="999"/>
      <c r="CB20" s="999"/>
      <c r="CC20" s="999"/>
      <c r="CD20" s="999"/>
      <c r="CE20" s="999"/>
      <c r="CF20" s="999"/>
      <c r="CG20" s="1020"/>
      <c r="CH20" s="995"/>
      <c r="CI20" s="996"/>
      <c r="CJ20" s="996"/>
      <c r="CK20" s="996"/>
      <c r="CL20" s="997"/>
      <c r="CM20" s="995"/>
      <c r="CN20" s="996"/>
      <c r="CO20" s="996"/>
      <c r="CP20" s="996"/>
      <c r="CQ20" s="997"/>
      <c r="CR20" s="995"/>
      <c r="CS20" s="996"/>
      <c r="CT20" s="996"/>
      <c r="CU20" s="996"/>
      <c r="CV20" s="997"/>
      <c r="CW20" s="995"/>
      <c r="CX20" s="996"/>
      <c r="CY20" s="996"/>
      <c r="CZ20" s="996"/>
      <c r="DA20" s="997"/>
      <c r="DB20" s="995"/>
      <c r="DC20" s="996"/>
      <c r="DD20" s="996"/>
      <c r="DE20" s="996"/>
      <c r="DF20" s="997"/>
      <c r="DG20" s="995"/>
      <c r="DH20" s="996"/>
      <c r="DI20" s="996"/>
      <c r="DJ20" s="996"/>
      <c r="DK20" s="997"/>
      <c r="DL20" s="995"/>
      <c r="DM20" s="996"/>
      <c r="DN20" s="996"/>
      <c r="DO20" s="996"/>
      <c r="DP20" s="997"/>
      <c r="DQ20" s="995"/>
      <c r="DR20" s="996"/>
      <c r="DS20" s="996"/>
      <c r="DT20" s="996"/>
      <c r="DU20" s="997"/>
      <c r="DV20" s="998"/>
      <c r="DW20" s="999"/>
      <c r="DX20" s="999"/>
      <c r="DY20" s="999"/>
      <c r="DZ20" s="1000"/>
      <c r="EA20" s="236"/>
    </row>
    <row r="21" spans="1:131" s="237" customFormat="1" ht="26.25" customHeight="1" thickBot="1" x14ac:dyDescent="0.2">
      <c r="A21" s="240">
        <v>15</v>
      </c>
      <c r="B21" s="1033"/>
      <c r="C21" s="1034"/>
      <c r="D21" s="1034"/>
      <c r="E21" s="1034"/>
      <c r="F21" s="1034"/>
      <c r="G21" s="1034"/>
      <c r="H21" s="1034"/>
      <c r="I21" s="1034"/>
      <c r="J21" s="1034"/>
      <c r="K21" s="1034"/>
      <c r="L21" s="1034"/>
      <c r="M21" s="1034"/>
      <c r="N21" s="1034"/>
      <c r="O21" s="1034"/>
      <c r="P21" s="1035"/>
      <c r="Q21" s="1045"/>
      <c r="R21" s="1046"/>
      <c r="S21" s="1046"/>
      <c r="T21" s="1046"/>
      <c r="U21" s="1046"/>
      <c r="V21" s="1046"/>
      <c r="W21" s="1046"/>
      <c r="X21" s="1046"/>
      <c r="Y21" s="1046"/>
      <c r="Z21" s="1046"/>
      <c r="AA21" s="1046"/>
      <c r="AB21" s="1046"/>
      <c r="AC21" s="1046"/>
      <c r="AD21" s="1046"/>
      <c r="AE21" s="1047"/>
      <c r="AF21" s="1039"/>
      <c r="AG21" s="1040"/>
      <c r="AH21" s="1040"/>
      <c r="AI21" s="1040"/>
      <c r="AJ21" s="1041"/>
      <c r="AK21" s="1088"/>
      <c r="AL21" s="1089"/>
      <c r="AM21" s="1089"/>
      <c r="AN21" s="1089"/>
      <c r="AO21" s="1089"/>
      <c r="AP21" s="1089"/>
      <c r="AQ21" s="1089"/>
      <c r="AR21" s="1089"/>
      <c r="AS21" s="1089"/>
      <c r="AT21" s="1089"/>
      <c r="AU21" s="1086"/>
      <c r="AV21" s="1086"/>
      <c r="AW21" s="1086"/>
      <c r="AX21" s="1086"/>
      <c r="AY21" s="1087"/>
      <c r="AZ21" s="234"/>
      <c r="BA21" s="234"/>
      <c r="BB21" s="234"/>
      <c r="BC21" s="234"/>
      <c r="BD21" s="234"/>
      <c r="BE21" s="235"/>
      <c r="BF21" s="235"/>
      <c r="BG21" s="235"/>
      <c r="BH21" s="235"/>
      <c r="BI21" s="235"/>
      <c r="BJ21" s="235"/>
      <c r="BK21" s="235"/>
      <c r="BL21" s="235"/>
      <c r="BM21" s="235"/>
      <c r="BN21" s="235"/>
      <c r="BO21" s="235"/>
      <c r="BP21" s="235"/>
      <c r="BQ21" s="240">
        <v>15</v>
      </c>
      <c r="BR21" s="241"/>
      <c r="BS21" s="998"/>
      <c r="BT21" s="999"/>
      <c r="BU21" s="999"/>
      <c r="BV21" s="999"/>
      <c r="BW21" s="999"/>
      <c r="BX21" s="999"/>
      <c r="BY21" s="999"/>
      <c r="BZ21" s="999"/>
      <c r="CA21" s="999"/>
      <c r="CB21" s="999"/>
      <c r="CC21" s="999"/>
      <c r="CD21" s="999"/>
      <c r="CE21" s="999"/>
      <c r="CF21" s="999"/>
      <c r="CG21" s="1020"/>
      <c r="CH21" s="995"/>
      <c r="CI21" s="996"/>
      <c r="CJ21" s="996"/>
      <c r="CK21" s="996"/>
      <c r="CL21" s="997"/>
      <c r="CM21" s="995"/>
      <c r="CN21" s="996"/>
      <c r="CO21" s="996"/>
      <c r="CP21" s="996"/>
      <c r="CQ21" s="997"/>
      <c r="CR21" s="995"/>
      <c r="CS21" s="996"/>
      <c r="CT21" s="996"/>
      <c r="CU21" s="996"/>
      <c r="CV21" s="997"/>
      <c r="CW21" s="995"/>
      <c r="CX21" s="996"/>
      <c r="CY21" s="996"/>
      <c r="CZ21" s="996"/>
      <c r="DA21" s="997"/>
      <c r="DB21" s="995"/>
      <c r="DC21" s="996"/>
      <c r="DD21" s="996"/>
      <c r="DE21" s="996"/>
      <c r="DF21" s="997"/>
      <c r="DG21" s="995"/>
      <c r="DH21" s="996"/>
      <c r="DI21" s="996"/>
      <c r="DJ21" s="996"/>
      <c r="DK21" s="997"/>
      <c r="DL21" s="995"/>
      <c r="DM21" s="996"/>
      <c r="DN21" s="996"/>
      <c r="DO21" s="996"/>
      <c r="DP21" s="997"/>
      <c r="DQ21" s="995"/>
      <c r="DR21" s="996"/>
      <c r="DS21" s="996"/>
      <c r="DT21" s="996"/>
      <c r="DU21" s="997"/>
      <c r="DV21" s="998"/>
      <c r="DW21" s="999"/>
      <c r="DX21" s="999"/>
      <c r="DY21" s="999"/>
      <c r="DZ21" s="1000"/>
      <c r="EA21" s="236"/>
    </row>
    <row r="22" spans="1:131" s="237" customFormat="1" ht="26.25" customHeight="1" x14ac:dyDescent="0.15">
      <c r="A22" s="240">
        <v>16</v>
      </c>
      <c r="B22" s="1033"/>
      <c r="C22" s="1034"/>
      <c r="D22" s="1034"/>
      <c r="E22" s="1034"/>
      <c r="F22" s="1034"/>
      <c r="G22" s="1034"/>
      <c r="H22" s="1034"/>
      <c r="I22" s="1034"/>
      <c r="J22" s="1034"/>
      <c r="K22" s="1034"/>
      <c r="L22" s="1034"/>
      <c r="M22" s="1034"/>
      <c r="N22" s="1034"/>
      <c r="O22" s="1034"/>
      <c r="P22" s="1035"/>
      <c r="Q22" s="1083"/>
      <c r="R22" s="1084"/>
      <c r="S22" s="1084"/>
      <c r="T22" s="1084"/>
      <c r="U22" s="1084"/>
      <c r="V22" s="1084"/>
      <c r="W22" s="1084"/>
      <c r="X22" s="1084"/>
      <c r="Y22" s="1084"/>
      <c r="Z22" s="1084"/>
      <c r="AA22" s="1084"/>
      <c r="AB22" s="1084"/>
      <c r="AC22" s="1084"/>
      <c r="AD22" s="1084"/>
      <c r="AE22" s="1085"/>
      <c r="AF22" s="1039"/>
      <c r="AG22" s="1040"/>
      <c r="AH22" s="1040"/>
      <c r="AI22" s="1040"/>
      <c r="AJ22" s="1041"/>
      <c r="AK22" s="1079"/>
      <c r="AL22" s="1080"/>
      <c r="AM22" s="1080"/>
      <c r="AN22" s="1080"/>
      <c r="AO22" s="1080"/>
      <c r="AP22" s="1080"/>
      <c r="AQ22" s="1080"/>
      <c r="AR22" s="1080"/>
      <c r="AS22" s="1080"/>
      <c r="AT22" s="1080"/>
      <c r="AU22" s="1081"/>
      <c r="AV22" s="1081"/>
      <c r="AW22" s="1081"/>
      <c r="AX22" s="1081"/>
      <c r="AY22" s="1082"/>
      <c r="AZ22" s="1031" t="s">
        <v>386</v>
      </c>
      <c r="BA22" s="1031"/>
      <c r="BB22" s="1031"/>
      <c r="BC22" s="1031"/>
      <c r="BD22" s="1032"/>
      <c r="BE22" s="235"/>
      <c r="BF22" s="235"/>
      <c r="BG22" s="235"/>
      <c r="BH22" s="235"/>
      <c r="BI22" s="235"/>
      <c r="BJ22" s="235"/>
      <c r="BK22" s="235"/>
      <c r="BL22" s="235"/>
      <c r="BM22" s="235"/>
      <c r="BN22" s="235"/>
      <c r="BO22" s="235"/>
      <c r="BP22" s="235"/>
      <c r="BQ22" s="240">
        <v>16</v>
      </c>
      <c r="BR22" s="241"/>
      <c r="BS22" s="998"/>
      <c r="BT22" s="999"/>
      <c r="BU22" s="999"/>
      <c r="BV22" s="999"/>
      <c r="BW22" s="999"/>
      <c r="BX22" s="999"/>
      <c r="BY22" s="999"/>
      <c r="BZ22" s="999"/>
      <c r="CA22" s="999"/>
      <c r="CB22" s="999"/>
      <c r="CC22" s="999"/>
      <c r="CD22" s="999"/>
      <c r="CE22" s="999"/>
      <c r="CF22" s="999"/>
      <c r="CG22" s="1020"/>
      <c r="CH22" s="995"/>
      <c r="CI22" s="996"/>
      <c r="CJ22" s="996"/>
      <c r="CK22" s="996"/>
      <c r="CL22" s="997"/>
      <c r="CM22" s="995"/>
      <c r="CN22" s="996"/>
      <c r="CO22" s="996"/>
      <c r="CP22" s="996"/>
      <c r="CQ22" s="997"/>
      <c r="CR22" s="995"/>
      <c r="CS22" s="996"/>
      <c r="CT22" s="996"/>
      <c r="CU22" s="996"/>
      <c r="CV22" s="997"/>
      <c r="CW22" s="995"/>
      <c r="CX22" s="996"/>
      <c r="CY22" s="996"/>
      <c r="CZ22" s="996"/>
      <c r="DA22" s="997"/>
      <c r="DB22" s="995"/>
      <c r="DC22" s="996"/>
      <c r="DD22" s="996"/>
      <c r="DE22" s="996"/>
      <c r="DF22" s="997"/>
      <c r="DG22" s="995"/>
      <c r="DH22" s="996"/>
      <c r="DI22" s="996"/>
      <c r="DJ22" s="996"/>
      <c r="DK22" s="997"/>
      <c r="DL22" s="995"/>
      <c r="DM22" s="996"/>
      <c r="DN22" s="996"/>
      <c r="DO22" s="996"/>
      <c r="DP22" s="997"/>
      <c r="DQ22" s="995"/>
      <c r="DR22" s="996"/>
      <c r="DS22" s="996"/>
      <c r="DT22" s="996"/>
      <c r="DU22" s="997"/>
      <c r="DV22" s="998"/>
      <c r="DW22" s="999"/>
      <c r="DX22" s="999"/>
      <c r="DY22" s="999"/>
      <c r="DZ22" s="1000"/>
      <c r="EA22" s="236"/>
    </row>
    <row r="23" spans="1:131" s="237" customFormat="1" ht="26.25" customHeight="1" thickBot="1" x14ac:dyDescent="0.2">
      <c r="A23" s="242" t="s">
        <v>387</v>
      </c>
      <c r="B23" s="943" t="s">
        <v>388</v>
      </c>
      <c r="C23" s="944"/>
      <c r="D23" s="944"/>
      <c r="E23" s="944"/>
      <c r="F23" s="944"/>
      <c r="G23" s="944"/>
      <c r="H23" s="944"/>
      <c r="I23" s="944"/>
      <c r="J23" s="944"/>
      <c r="K23" s="944"/>
      <c r="L23" s="944"/>
      <c r="M23" s="944"/>
      <c r="N23" s="944"/>
      <c r="O23" s="944"/>
      <c r="P23" s="954"/>
      <c r="Q23" s="1070">
        <v>8493</v>
      </c>
      <c r="R23" s="1071"/>
      <c r="S23" s="1071"/>
      <c r="T23" s="1071"/>
      <c r="U23" s="1071"/>
      <c r="V23" s="1071">
        <v>7921</v>
      </c>
      <c r="W23" s="1071"/>
      <c r="X23" s="1071"/>
      <c r="Y23" s="1071"/>
      <c r="Z23" s="1071"/>
      <c r="AA23" s="1071">
        <v>572</v>
      </c>
      <c r="AB23" s="1071"/>
      <c r="AC23" s="1071"/>
      <c r="AD23" s="1071"/>
      <c r="AE23" s="1072"/>
      <c r="AF23" s="1073">
        <v>232</v>
      </c>
      <c r="AG23" s="1071"/>
      <c r="AH23" s="1071"/>
      <c r="AI23" s="1071"/>
      <c r="AJ23" s="1074"/>
      <c r="AK23" s="1075"/>
      <c r="AL23" s="1076"/>
      <c r="AM23" s="1076"/>
      <c r="AN23" s="1076"/>
      <c r="AO23" s="1076"/>
      <c r="AP23" s="1071">
        <v>6751</v>
      </c>
      <c r="AQ23" s="1071"/>
      <c r="AR23" s="1071"/>
      <c r="AS23" s="1071"/>
      <c r="AT23" s="1071"/>
      <c r="AU23" s="1077"/>
      <c r="AV23" s="1077"/>
      <c r="AW23" s="1077"/>
      <c r="AX23" s="1077"/>
      <c r="AY23" s="1078"/>
      <c r="AZ23" s="1067" t="s">
        <v>389</v>
      </c>
      <c r="BA23" s="1068"/>
      <c r="BB23" s="1068"/>
      <c r="BC23" s="1068"/>
      <c r="BD23" s="1069"/>
      <c r="BE23" s="235"/>
      <c r="BF23" s="235"/>
      <c r="BG23" s="235"/>
      <c r="BH23" s="235"/>
      <c r="BI23" s="235"/>
      <c r="BJ23" s="235"/>
      <c r="BK23" s="235"/>
      <c r="BL23" s="235"/>
      <c r="BM23" s="235"/>
      <c r="BN23" s="235"/>
      <c r="BO23" s="235"/>
      <c r="BP23" s="235"/>
      <c r="BQ23" s="240">
        <v>17</v>
      </c>
      <c r="BR23" s="241"/>
      <c r="BS23" s="998"/>
      <c r="BT23" s="999"/>
      <c r="BU23" s="999"/>
      <c r="BV23" s="999"/>
      <c r="BW23" s="999"/>
      <c r="BX23" s="999"/>
      <c r="BY23" s="999"/>
      <c r="BZ23" s="999"/>
      <c r="CA23" s="999"/>
      <c r="CB23" s="999"/>
      <c r="CC23" s="999"/>
      <c r="CD23" s="999"/>
      <c r="CE23" s="999"/>
      <c r="CF23" s="999"/>
      <c r="CG23" s="1020"/>
      <c r="CH23" s="995"/>
      <c r="CI23" s="996"/>
      <c r="CJ23" s="996"/>
      <c r="CK23" s="996"/>
      <c r="CL23" s="997"/>
      <c r="CM23" s="995"/>
      <c r="CN23" s="996"/>
      <c r="CO23" s="996"/>
      <c r="CP23" s="996"/>
      <c r="CQ23" s="997"/>
      <c r="CR23" s="995"/>
      <c r="CS23" s="996"/>
      <c r="CT23" s="996"/>
      <c r="CU23" s="996"/>
      <c r="CV23" s="997"/>
      <c r="CW23" s="995"/>
      <c r="CX23" s="996"/>
      <c r="CY23" s="996"/>
      <c r="CZ23" s="996"/>
      <c r="DA23" s="997"/>
      <c r="DB23" s="995"/>
      <c r="DC23" s="996"/>
      <c r="DD23" s="996"/>
      <c r="DE23" s="996"/>
      <c r="DF23" s="997"/>
      <c r="DG23" s="995"/>
      <c r="DH23" s="996"/>
      <c r="DI23" s="996"/>
      <c r="DJ23" s="996"/>
      <c r="DK23" s="997"/>
      <c r="DL23" s="995"/>
      <c r="DM23" s="996"/>
      <c r="DN23" s="996"/>
      <c r="DO23" s="996"/>
      <c r="DP23" s="997"/>
      <c r="DQ23" s="995"/>
      <c r="DR23" s="996"/>
      <c r="DS23" s="996"/>
      <c r="DT23" s="996"/>
      <c r="DU23" s="997"/>
      <c r="DV23" s="998"/>
      <c r="DW23" s="999"/>
      <c r="DX23" s="999"/>
      <c r="DY23" s="999"/>
      <c r="DZ23" s="1000"/>
      <c r="EA23" s="236"/>
    </row>
    <row r="24" spans="1:131" s="237" customFormat="1" ht="26.25" customHeight="1" x14ac:dyDescent="0.15">
      <c r="A24" s="1066" t="s">
        <v>390</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234"/>
      <c r="BA24" s="234"/>
      <c r="BB24" s="234"/>
      <c r="BC24" s="234"/>
      <c r="BD24" s="234"/>
      <c r="BE24" s="235"/>
      <c r="BF24" s="235"/>
      <c r="BG24" s="235"/>
      <c r="BH24" s="235"/>
      <c r="BI24" s="235"/>
      <c r="BJ24" s="235"/>
      <c r="BK24" s="235"/>
      <c r="BL24" s="235"/>
      <c r="BM24" s="235"/>
      <c r="BN24" s="235"/>
      <c r="BO24" s="235"/>
      <c r="BP24" s="235"/>
      <c r="BQ24" s="240">
        <v>18</v>
      </c>
      <c r="BR24" s="241"/>
      <c r="BS24" s="998"/>
      <c r="BT24" s="999"/>
      <c r="BU24" s="999"/>
      <c r="BV24" s="999"/>
      <c r="BW24" s="999"/>
      <c r="BX24" s="999"/>
      <c r="BY24" s="999"/>
      <c r="BZ24" s="999"/>
      <c r="CA24" s="999"/>
      <c r="CB24" s="999"/>
      <c r="CC24" s="999"/>
      <c r="CD24" s="999"/>
      <c r="CE24" s="999"/>
      <c r="CF24" s="999"/>
      <c r="CG24" s="1020"/>
      <c r="CH24" s="995"/>
      <c r="CI24" s="996"/>
      <c r="CJ24" s="996"/>
      <c r="CK24" s="996"/>
      <c r="CL24" s="997"/>
      <c r="CM24" s="995"/>
      <c r="CN24" s="996"/>
      <c r="CO24" s="996"/>
      <c r="CP24" s="996"/>
      <c r="CQ24" s="997"/>
      <c r="CR24" s="995"/>
      <c r="CS24" s="996"/>
      <c r="CT24" s="996"/>
      <c r="CU24" s="996"/>
      <c r="CV24" s="997"/>
      <c r="CW24" s="995"/>
      <c r="CX24" s="996"/>
      <c r="CY24" s="996"/>
      <c r="CZ24" s="996"/>
      <c r="DA24" s="997"/>
      <c r="DB24" s="995"/>
      <c r="DC24" s="996"/>
      <c r="DD24" s="996"/>
      <c r="DE24" s="996"/>
      <c r="DF24" s="997"/>
      <c r="DG24" s="995"/>
      <c r="DH24" s="996"/>
      <c r="DI24" s="996"/>
      <c r="DJ24" s="996"/>
      <c r="DK24" s="997"/>
      <c r="DL24" s="995"/>
      <c r="DM24" s="996"/>
      <c r="DN24" s="996"/>
      <c r="DO24" s="996"/>
      <c r="DP24" s="997"/>
      <c r="DQ24" s="995"/>
      <c r="DR24" s="996"/>
      <c r="DS24" s="996"/>
      <c r="DT24" s="996"/>
      <c r="DU24" s="997"/>
      <c r="DV24" s="998"/>
      <c r="DW24" s="999"/>
      <c r="DX24" s="999"/>
      <c r="DY24" s="999"/>
      <c r="DZ24" s="1000"/>
      <c r="EA24" s="236"/>
    </row>
    <row r="25" spans="1:131" ht="26.25" customHeight="1" thickBot="1" x14ac:dyDescent="0.2">
      <c r="A25" s="1065" t="s">
        <v>391</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234"/>
      <c r="BK25" s="234"/>
      <c r="BL25" s="234"/>
      <c r="BM25" s="234"/>
      <c r="BN25" s="234"/>
      <c r="BO25" s="243"/>
      <c r="BP25" s="243"/>
      <c r="BQ25" s="240">
        <v>19</v>
      </c>
      <c r="BR25" s="241"/>
      <c r="BS25" s="998"/>
      <c r="BT25" s="999"/>
      <c r="BU25" s="999"/>
      <c r="BV25" s="999"/>
      <c r="BW25" s="999"/>
      <c r="BX25" s="999"/>
      <c r="BY25" s="999"/>
      <c r="BZ25" s="999"/>
      <c r="CA25" s="999"/>
      <c r="CB25" s="999"/>
      <c r="CC25" s="999"/>
      <c r="CD25" s="999"/>
      <c r="CE25" s="999"/>
      <c r="CF25" s="999"/>
      <c r="CG25" s="1020"/>
      <c r="CH25" s="995"/>
      <c r="CI25" s="996"/>
      <c r="CJ25" s="996"/>
      <c r="CK25" s="996"/>
      <c r="CL25" s="997"/>
      <c r="CM25" s="995"/>
      <c r="CN25" s="996"/>
      <c r="CO25" s="996"/>
      <c r="CP25" s="996"/>
      <c r="CQ25" s="997"/>
      <c r="CR25" s="995"/>
      <c r="CS25" s="996"/>
      <c r="CT25" s="996"/>
      <c r="CU25" s="996"/>
      <c r="CV25" s="997"/>
      <c r="CW25" s="995"/>
      <c r="CX25" s="996"/>
      <c r="CY25" s="996"/>
      <c r="CZ25" s="996"/>
      <c r="DA25" s="997"/>
      <c r="DB25" s="995"/>
      <c r="DC25" s="996"/>
      <c r="DD25" s="996"/>
      <c r="DE25" s="996"/>
      <c r="DF25" s="997"/>
      <c r="DG25" s="995"/>
      <c r="DH25" s="996"/>
      <c r="DI25" s="996"/>
      <c r="DJ25" s="996"/>
      <c r="DK25" s="997"/>
      <c r="DL25" s="995"/>
      <c r="DM25" s="996"/>
      <c r="DN25" s="996"/>
      <c r="DO25" s="996"/>
      <c r="DP25" s="997"/>
      <c r="DQ25" s="995"/>
      <c r="DR25" s="996"/>
      <c r="DS25" s="996"/>
      <c r="DT25" s="996"/>
      <c r="DU25" s="997"/>
      <c r="DV25" s="998"/>
      <c r="DW25" s="999"/>
      <c r="DX25" s="999"/>
      <c r="DY25" s="999"/>
      <c r="DZ25" s="1000"/>
      <c r="EA25" s="231"/>
    </row>
    <row r="26" spans="1:131" ht="26.25" customHeight="1" x14ac:dyDescent="0.15">
      <c r="A26" s="1001" t="s">
        <v>368</v>
      </c>
      <c r="B26" s="1002"/>
      <c r="C26" s="1002"/>
      <c r="D26" s="1002"/>
      <c r="E26" s="1002"/>
      <c r="F26" s="1002"/>
      <c r="G26" s="1002"/>
      <c r="H26" s="1002"/>
      <c r="I26" s="1002"/>
      <c r="J26" s="1002"/>
      <c r="K26" s="1002"/>
      <c r="L26" s="1002"/>
      <c r="M26" s="1002"/>
      <c r="N26" s="1002"/>
      <c r="O26" s="1002"/>
      <c r="P26" s="1003"/>
      <c r="Q26" s="1007" t="s">
        <v>392</v>
      </c>
      <c r="R26" s="1008"/>
      <c r="S26" s="1008"/>
      <c r="T26" s="1008"/>
      <c r="U26" s="1009"/>
      <c r="V26" s="1007" t="s">
        <v>393</v>
      </c>
      <c r="W26" s="1008"/>
      <c r="X26" s="1008"/>
      <c r="Y26" s="1008"/>
      <c r="Z26" s="1009"/>
      <c r="AA26" s="1007" t="s">
        <v>394</v>
      </c>
      <c r="AB26" s="1008"/>
      <c r="AC26" s="1008"/>
      <c r="AD26" s="1008"/>
      <c r="AE26" s="1008"/>
      <c r="AF26" s="1061" t="s">
        <v>395</v>
      </c>
      <c r="AG26" s="1014"/>
      <c r="AH26" s="1014"/>
      <c r="AI26" s="1014"/>
      <c r="AJ26" s="1062"/>
      <c r="AK26" s="1008" t="s">
        <v>396</v>
      </c>
      <c r="AL26" s="1008"/>
      <c r="AM26" s="1008"/>
      <c r="AN26" s="1008"/>
      <c r="AO26" s="1009"/>
      <c r="AP26" s="1007" t="s">
        <v>397</v>
      </c>
      <c r="AQ26" s="1008"/>
      <c r="AR26" s="1008"/>
      <c r="AS26" s="1008"/>
      <c r="AT26" s="1009"/>
      <c r="AU26" s="1007" t="s">
        <v>398</v>
      </c>
      <c r="AV26" s="1008"/>
      <c r="AW26" s="1008"/>
      <c r="AX26" s="1008"/>
      <c r="AY26" s="1009"/>
      <c r="AZ26" s="1007" t="s">
        <v>399</v>
      </c>
      <c r="BA26" s="1008"/>
      <c r="BB26" s="1008"/>
      <c r="BC26" s="1008"/>
      <c r="BD26" s="1009"/>
      <c r="BE26" s="1007" t="s">
        <v>375</v>
      </c>
      <c r="BF26" s="1008"/>
      <c r="BG26" s="1008"/>
      <c r="BH26" s="1008"/>
      <c r="BI26" s="1021"/>
      <c r="BJ26" s="234"/>
      <c r="BK26" s="234"/>
      <c r="BL26" s="234"/>
      <c r="BM26" s="234"/>
      <c r="BN26" s="234"/>
      <c r="BO26" s="243"/>
      <c r="BP26" s="243"/>
      <c r="BQ26" s="240">
        <v>20</v>
      </c>
      <c r="BR26" s="241"/>
      <c r="BS26" s="998"/>
      <c r="BT26" s="999"/>
      <c r="BU26" s="999"/>
      <c r="BV26" s="999"/>
      <c r="BW26" s="999"/>
      <c r="BX26" s="999"/>
      <c r="BY26" s="999"/>
      <c r="BZ26" s="999"/>
      <c r="CA26" s="999"/>
      <c r="CB26" s="999"/>
      <c r="CC26" s="999"/>
      <c r="CD26" s="999"/>
      <c r="CE26" s="999"/>
      <c r="CF26" s="999"/>
      <c r="CG26" s="1020"/>
      <c r="CH26" s="995"/>
      <c r="CI26" s="996"/>
      <c r="CJ26" s="996"/>
      <c r="CK26" s="996"/>
      <c r="CL26" s="997"/>
      <c r="CM26" s="995"/>
      <c r="CN26" s="996"/>
      <c r="CO26" s="996"/>
      <c r="CP26" s="996"/>
      <c r="CQ26" s="997"/>
      <c r="CR26" s="995"/>
      <c r="CS26" s="996"/>
      <c r="CT26" s="996"/>
      <c r="CU26" s="996"/>
      <c r="CV26" s="997"/>
      <c r="CW26" s="995"/>
      <c r="CX26" s="996"/>
      <c r="CY26" s="996"/>
      <c r="CZ26" s="996"/>
      <c r="DA26" s="997"/>
      <c r="DB26" s="995"/>
      <c r="DC26" s="996"/>
      <c r="DD26" s="996"/>
      <c r="DE26" s="996"/>
      <c r="DF26" s="997"/>
      <c r="DG26" s="995"/>
      <c r="DH26" s="996"/>
      <c r="DI26" s="996"/>
      <c r="DJ26" s="996"/>
      <c r="DK26" s="997"/>
      <c r="DL26" s="995"/>
      <c r="DM26" s="996"/>
      <c r="DN26" s="996"/>
      <c r="DO26" s="996"/>
      <c r="DP26" s="997"/>
      <c r="DQ26" s="995"/>
      <c r="DR26" s="996"/>
      <c r="DS26" s="996"/>
      <c r="DT26" s="996"/>
      <c r="DU26" s="997"/>
      <c r="DV26" s="998"/>
      <c r="DW26" s="999"/>
      <c r="DX26" s="999"/>
      <c r="DY26" s="999"/>
      <c r="DZ26" s="1000"/>
      <c r="EA26" s="231"/>
    </row>
    <row r="27" spans="1:131" ht="26.25" customHeight="1" thickBot="1" x14ac:dyDescent="0.2">
      <c r="A27" s="1004"/>
      <c r="B27" s="1005"/>
      <c r="C27" s="1005"/>
      <c r="D27" s="1005"/>
      <c r="E27" s="1005"/>
      <c r="F27" s="1005"/>
      <c r="G27" s="1005"/>
      <c r="H27" s="1005"/>
      <c r="I27" s="1005"/>
      <c r="J27" s="1005"/>
      <c r="K27" s="1005"/>
      <c r="L27" s="1005"/>
      <c r="M27" s="1005"/>
      <c r="N27" s="1005"/>
      <c r="O27" s="1005"/>
      <c r="P27" s="1006"/>
      <c r="Q27" s="1010"/>
      <c r="R27" s="1011"/>
      <c r="S27" s="1011"/>
      <c r="T27" s="1011"/>
      <c r="U27" s="1012"/>
      <c r="V27" s="1010"/>
      <c r="W27" s="1011"/>
      <c r="X27" s="1011"/>
      <c r="Y27" s="1011"/>
      <c r="Z27" s="1012"/>
      <c r="AA27" s="1010"/>
      <c r="AB27" s="1011"/>
      <c r="AC27" s="1011"/>
      <c r="AD27" s="1011"/>
      <c r="AE27" s="1011"/>
      <c r="AF27" s="1063"/>
      <c r="AG27" s="1017"/>
      <c r="AH27" s="1017"/>
      <c r="AI27" s="1017"/>
      <c r="AJ27" s="1064"/>
      <c r="AK27" s="1011"/>
      <c r="AL27" s="1011"/>
      <c r="AM27" s="1011"/>
      <c r="AN27" s="1011"/>
      <c r="AO27" s="1012"/>
      <c r="AP27" s="1010"/>
      <c r="AQ27" s="1011"/>
      <c r="AR27" s="1011"/>
      <c r="AS27" s="1011"/>
      <c r="AT27" s="1012"/>
      <c r="AU27" s="1010"/>
      <c r="AV27" s="1011"/>
      <c r="AW27" s="1011"/>
      <c r="AX27" s="1011"/>
      <c r="AY27" s="1012"/>
      <c r="AZ27" s="1010"/>
      <c r="BA27" s="1011"/>
      <c r="BB27" s="1011"/>
      <c r="BC27" s="1011"/>
      <c r="BD27" s="1012"/>
      <c r="BE27" s="1010"/>
      <c r="BF27" s="1011"/>
      <c r="BG27" s="1011"/>
      <c r="BH27" s="1011"/>
      <c r="BI27" s="1022"/>
      <c r="BJ27" s="234"/>
      <c r="BK27" s="234"/>
      <c r="BL27" s="234"/>
      <c r="BM27" s="234"/>
      <c r="BN27" s="234"/>
      <c r="BO27" s="243"/>
      <c r="BP27" s="243"/>
      <c r="BQ27" s="240">
        <v>21</v>
      </c>
      <c r="BR27" s="241"/>
      <c r="BS27" s="998"/>
      <c r="BT27" s="999"/>
      <c r="BU27" s="999"/>
      <c r="BV27" s="999"/>
      <c r="BW27" s="999"/>
      <c r="BX27" s="999"/>
      <c r="BY27" s="999"/>
      <c r="BZ27" s="999"/>
      <c r="CA27" s="999"/>
      <c r="CB27" s="999"/>
      <c r="CC27" s="999"/>
      <c r="CD27" s="999"/>
      <c r="CE27" s="999"/>
      <c r="CF27" s="999"/>
      <c r="CG27" s="1020"/>
      <c r="CH27" s="995"/>
      <c r="CI27" s="996"/>
      <c r="CJ27" s="996"/>
      <c r="CK27" s="996"/>
      <c r="CL27" s="997"/>
      <c r="CM27" s="995"/>
      <c r="CN27" s="996"/>
      <c r="CO27" s="996"/>
      <c r="CP27" s="996"/>
      <c r="CQ27" s="997"/>
      <c r="CR27" s="995"/>
      <c r="CS27" s="996"/>
      <c r="CT27" s="996"/>
      <c r="CU27" s="996"/>
      <c r="CV27" s="997"/>
      <c r="CW27" s="995"/>
      <c r="CX27" s="996"/>
      <c r="CY27" s="996"/>
      <c r="CZ27" s="996"/>
      <c r="DA27" s="997"/>
      <c r="DB27" s="995"/>
      <c r="DC27" s="996"/>
      <c r="DD27" s="996"/>
      <c r="DE27" s="996"/>
      <c r="DF27" s="997"/>
      <c r="DG27" s="995"/>
      <c r="DH27" s="996"/>
      <c r="DI27" s="996"/>
      <c r="DJ27" s="996"/>
      <c r="DK27" s="997"/>
      <c r="DL27" s="995"/>
      <c r="DM27" s="996"/>
      <c r="DN27" s="996"/>
      <c r="DO27" s="996"/>
      <c r="DP27" s="997"/>
      <c r="DQ27" s="995"/>
      <c r="DR27" s="996"/>
      <c r="DS27" s="996"/>
      <c r="DT27" s="996"/>
      <c r="DU27" s="997"/>
      <c r="DV27" s="998"/>
      <c r="DW27" s="999"/>
      <c r="DX27" s="999"/>
      <c r="DY27" s="999"/>
      <c r="DZ27" s="1000"/>
      <c r="EA27" s="231"/>
    </row>
    <row r="28" spans="1:131" ht="26.25" customHeight="1" thickTop="1" x14ac:dyDescent="0.15">
      <c r="A28" s="244">
        <v>1</v>
      </c>
      <c r="B28" s="1052" t="s">
        <v>400</v>
      </c>
      <c r="C28" s="1053"/>
      <c r="D28" s="1053"/>
      <c r="E28" s="1053"/>
      <c r="F28" s="1053"/>
      <c r="G28" s="1053"/>
      <c r="H28" s="1053"/>
      <c r="I28" s="1053"/>
      <c r="J28" s="1053"/>
      <c r="K28" s="1053"/>
      <c r="L28" s="1053"/>
      <c r="M28" s="1053"/>
      <c r="N28" s="1053"/>
      <c r="O28" s="1053"/>
      <c r="P28" s="1054"/>
      <c r="Q28" s="1055">
        <v>1006</v>
      </c>
      <c r="R28" s="1056"/>
      <c r="S28" s="1056"/>
      <c r="T28" s="1056"/>
      <c r="U28" s="1056"/>
      <c r="V28" s="1056">
        <v>1004</v>
      </c>
      <c r="W28" s="1056"/>
      <c r="X28" s="1056"/>
      <c r="Y28" s="1056"/>
      <c r="Z28" s="1056"/>
      <c r="AA28" s="1056">
        <v>2</v>
      </c>
      <c r="AB28" s="1056"/>
      <c r="AC28" s="1056"/>
      <c r="AD28" s="1056"/>
      <c r="AE28" s="1057"/>
      <c r="AF28" s="1058">
        <v>2</v>
      </c>
      <c r="AG28" s="1056"/>
      <c r="AH28" s="1056"/>
      <c r="AI28" s="1056"/>
      <c r="AJ28" s="1059"/>
      <c r="AK28" s="1060">
        <v>59</v>
      </c>
      <c r="AL28" s="1048"/>
      <c r="AM28" s="1048"/>
      <c r="AN28" s="1048"/>
      <c r="AO28" s="1048"/>
      <c r="AP28" s="1048" t="s">
        <v>579</v>
      </c>
      <c r="AQ28" s="1048"/>
      <c r="AR28" s="1048"/>
      <c r="AS28" s="1048"/>
      <c r="AT28" s="1048"/>
      <c r="AU28" s="1048" t="s">
        <v>579</v>
      </c>
      <c r="AV28" s="1048"/>
      <c r="AW28" s="1048"/>
      <c r="AX28" s="1048"/>
      <c r="AY28" s="1048"/>
      <c r="AZ28" s="1049" t="s">
        <v>579</v>
      </c>
      <c r="BA28" s="1049"/>
      <c r="BB28" s="1049"/>
      <c r="BC28" s="1049"/>
      <c r="BD28" s="1049"/>
      <c r="BE28" s="1050"/>
      <c r="BF28" s="1050"/>
      <c r="BG28" s="1050"/>
      <c r="BH28" s="1050"/>
      <c r="BI28" s="1051"/>
      <c r="BJ28" s="234"/>
      <c r="BK28" s="234"/>
      <c r="BL28" s="234"/>
      <c r="BM28" s="234"/>
      <c r="BN28" s="234"/>
      <c r="BO28" s="243"/>
      <c r="BP28" s="243"/>
      <c r="BQ28" s="240">
        <v>22</v>
      </c>
      <c r="BR28" s="241"/>
      <c r="BS28" s="998"/>
      <c r="BT28" s="999"/>
      <c r="BU28" s="999"/>
      <c r="BV28" s="999"/>
      <c r="BW28" s="999"/>
      <c r="BX28" s="999"/>
      <c r="BY28" s="999"/>
      <c r="BZ28" s="999"/>
      <c r="CA28" s="999"/>
      <c r="CB28" s="999"/>
      <c r="CC28" s="999"/>
      <c r="CD28" s="999"/>
      <c r="CE28" s="999"/>
      <c r="CF28" s="999"/>
      <c r="CG28" s="1020"/>
      <c r="CH28" s="995"/>
      <c r="CI28" s="996"/>
      <c r="CJ28" s="996"/>
      <c r="CK28" s="996"/>
      <c r="CL28" s="997"/>
      <c r="CM28" s="995"/>
      <c r="CN28" s="996"/>
      <c r="CO28" s="996"/>
      <c r="CP28" s="996"/>
      <c r="CQ28" s="997"/>
      <c r="CR28" s="995"/>
      <c r="CS28" s="996"/>
      <c r="CT28" s="996"/>
      <c r="CU28" s="996"/>
      <c r="CV28" s="997"/>
      <c r="CW28" s="995"/>
      <c r="CX28" s="996"/>
      <c r="CY28" s="996"/>
      <c r="CZ28" s="996"/>
      <c r="DA28" s="997"/>
      <c r="DB28" s="995"/>
      <c r="DC28" s="996"/>
      <c r="DD28" s="996"/>
      <c r="DE28" s="996"/>
      <c r="DF28" s="997"/>
      <c r="DG28" s="995"/>
      <c r="DH28" s="996"/>
      <c r="DI28" s="996"/>
      <c r="DJ28" s="996"/>
      <c r="DK28" s="997"/>
      <c r="DL28" s="995"/>
      <c r="DM28" s="996"/>
      <c r="DN28" s="996"/>
      <c r="DO28" s="996"/>
      <c r="DP28" s="997"/>
      <c r="DQ28" s="995"/>
      <c r="DR28" s="996"/>
      <c r="DS28" s="996"/>
      <c r="DT28" s="996"/>
      <c r="DU28" s="997"/>
      <c r="DV28" s="998"/>
      <c r="DW28" s="999"/>
      <c r="DX28" s="999"/>
      <c r="DY28" s="999"/>
      <c r="DZ28" s="1000"/>
      <c r="EA28" s="231"/>
    </row>
    <row r="29" spans="1:131" ht="26.25" customHeight="1" x14ac:dyDescent="0.15">
      <c r="A29" s="244">
        <v>2</v>
      </c>
      <c r="B29" s="1033" t="s">
        <v>401</v>
      </c>
      <c r="C29" s="1034"/>
      <c r="D29" s="1034"/>
      <c r="E29" s="1034"/>
      <c r="F29" s="1034"/>
      <c r="G29" s="1034"/>
      <c r="H29" s="1034"/>
      <c r="I29" s="1034"/>
      <c r="J29" s="1034"/>
      <c r="K29" s="1034"/>
      <c r="L29" s="1034"/>
      <c r="M29" s="1034"/>
      <c r="N29" s="1034"/>
      <c r="O29" s="1034"/>
      <c r="P29" s="1035"/>
      <c r="Q29" s="1045">
        <v>741</v>
      </c>
      <c r="R29" s="1046"/>
      <c r="S29" s="1046"/>
      <c r="T29" s="1046"/>
      <c r="U29" s="1046"/>
      <c r="V29" s="1046">
        <v>718</v>
      </c>
      <c r="W29" s="1046"/>
      <c r="X29" s="1046"/>
      <c r="Y29" s="1046"/>
      <c r="Z29" s="1046"/>
      <c r="AA29" s="1046">
        <v>23</v>
      </c>
      <c r="AB29" s="1046"/>
      <c r="AC29" s="1046"/>
      <c r="AD29" s="1046"/>
      <c r="AE29" s="1047"/>
      <c r="AF29" s="1039">
        <v>23</v>
      </c>
      <c r="AG29" s="1040"/>
      <c r="AH29" s="1040"/>
      <c r="AI29" s="1040"/>
      <c r="AJ29" s="1041"/>
      <c r="AK29" s="986">
        <v>121</v>
      </c>
      <c r="AL29" s="977"/>
      <c r="AM29" s="977"/>
      <c r="AN29" s="977"/>
      <c r="AO29" s="977"/>
      <c r="AP29" s="977" t="s">
        <v>579</v>
      </c>
      <c r="AQ29" s="977"/>
      <c r="AR29" s="977"/>
      <c r="AS29" s="977"/>
      <c r="AT29" s="977"/>
      <c r="AU29" s="977" t="s">
        <v>579</v>
      </c>
      <c r="AV29" s="977"/>
      <c r="AW29" s="977"/>
      <c r="AX29" s="977"/>
      <c r="AY29" s="977"/>
      <c r="AZ29" s="1044" t="s">
        <v>579</v>
      </c>
      <c r="BA29" s="1044"/>
      <c r="BB29" s="1044"/>
      <c r="BC29" s="1044"/>
      <c r="BD29" s="1044"/>
      <c r="BE29" s="978"/>
      <c r="BF29" s="978"/>
      <c r="BG29" s="978"/>
      <c r="BH29" s="978"/>
      <c r="BI29" s="979"/>
      <c r="BJ29" s="234"/>
      <c r="BK29" s="234"/>
      <c r="BL29" s="234"/>
      <c r="BM29" s="234"/>
      <c r="BN29" s="234"/>
      <c r="BO29" s="243"/>
      <c r="BP29" s="243"/>
      <c r="BQ29" s="240">
        <v>23</v>
      </c>
      <c r="BR29" s="241"/>
      <c r="BS29" s="998"/>
      <c r="BT29" s="999"/>
      <c r="BU29" s="999"/>
      <c r="BV29" s="999"/>
      <c r="BW29" s="999"/>
      <c r="BX29" s="999"/>
      <c r="BY29" s="999"/>
      <c r="BZ29" s="999"/>
      <c r="CA29" s="999"/>
      <c r="CB29" s="999"/>
      <c r="CC29" s="999"/>
      <c r="CD29" s="999"/>
      <c r="CE29" s="999"/>
      <c r="CF29" s="999"/>
      <c r="CG29" s="1020"/>
      <c r="CH29" s="995"/>
      <c r="CI29" s="996"/>
      <c r="CJ29" s="996"/>
      <c r="CK29" s="996"/>
      <c r="CL29" s="997"/>
      <c r="CM29" s="995"/>
      <c r="CN29" s="996"/>
      <c r="CO29" s="996"/>
      <c r="CP29" s="996"/>
      <c r="CQ29" s="997"/>
      <c r="CR29" s="995"/>
      <c r="CS29" s="996"/>
      <c r="CT29" s="996"/>
      <c r="CU29" s="996"/>
      <c r="CV29" s="997"/>
      <c r="CW29" s="995"/>
      <c r="CX29" s="996"/>
      <c r="CY29" s="996"/>
      <c r="CZ29" s="996"/>
      <c r="DA29" s="997"/>
      <c r="DB29" s="995"/>
      <c r="DC29" s="996"/>
      <c r="DD29" s="996"/>
      <c r="DE29" s="996"/>
      <c r="DF29" s="997"/>
      <c r="DG29" s="995"/>
      <c r="DH29" s="996"/>
      <c r="DI29" s="996"/>
      <c r="DJ29" s="996"/>
      <c r="DK29" s="997"/>
      <c r="DL29" s="995"/>
      <c r="DM29" s="996"/>
      <c r="DN29" s="996"/>
      <c r="DO29" s="996"/>
      <c r="DP29" s="997"/>
      <c r="DQ29" s="995"/>
      <c r="DR29" s="996"/>
      <c r="DS29" s="996"/>
      <c r="DT29" s="996"/>
      <c r="DU29" s="997"/>
      <c r="DV29" s="998"/>
      <c r="DW29" s="999"/>
      <c r="DX29" s="999"/>
      <c r="DY29" s="999"/>
      <c r="DZ29" s="1000"/>
      <c r="EA29" s="231"/>
    </row>
    <row r="30" spans="1:131" ht="26.25" customHeight="1" x14ac:dyDescent="0.15">
      <c r="A30" s="244">
        <v>3</v>
      </c>
      <c r="B30" s="1033" t="s">
        <v>402</v>
      </c>
      <c r="C30" s="1034"/>
      <c r="D30" s="1034"/>
      <c r="E30" s="1034"/>
      <c r="F30" s="1034"/>
      <c r="G30" s="1034"/>
      <c r="H30" s="1034"/>
      <c r="I30" s="1034"/>
      <c r="J30" s="1034"/>
      <c r="K30" s="1034"/>
      <c r="L30" s="1034"/>
      <c r="M30" s="1034"/>
      <c r="N30" s="1034"/>
      <c r="O30" s="1034"/>
      <c r="P30" s="1035"/>
      <c r="Q30" s="1045">
        <v>102</v>
      </c>
      <c r="R30" s="1046"/>
      <c r="S30" s="1046"/>
      <c r="T30" s="1046"/>
      <c r="U30" s="1046"/>
      <c r="V30" s="1046">
        <v>100</v>
      </c>
      <c r="W30" s="1046"/>
      <c r="X30" s="1046"/>
      <c r="Y30" s="1046"/>
      <c r="Z30" s="1046"/>
      <c r="AA30" s="1046">
        <v>2</v>
      </c>
      <c r="AB30" s="1046"/>
      <c r="AC30" s="1046"/>
      <c r="AD30" s="1046"/>
      <c r="AE30" s="1047"/>
      <c r="AF30" s="1039">
        <v>2</v>
      </c>
      <c r="AG30" s="1040"/>
      <c r="AH30" s="1040"/>
      <c r="AI30" s="1040"/>
      <c r="AJ30" s="1041"/>
      <c r="AK30" s="986">
        <v>29</v>
      </c>
      <c r="AL30" s="977"/>
      <c r="AM30" s="977"/>
      <c r="AN30" s="977"/>
      <c r="AO30" s="977"/>
      <c r="AP30" s="977" t="s">
        <v>579</v>
      </c>
      <c r="AQ30" s="977"/>
      <c r="AR30" s="977"/>
      <c r="AS30" s="977"/>
      <c r="AT30" s="977"/>
      <c r="AU30" s="977" t="s">
        <v>579</v>
      </c>
      <c r="AV30" s="977"/>
      <c r="AW30" s="977"/>
      <c r="AX30" s="977"/>
      <c r="AY30" s="977"/>
      <c r="AZ30" s="1044" t="s">
        <v>579</v>
      </c>
      <c r="BA30" s="1044"/>
      <c r="BB30" s="1044"/>
      <c r="BC30" s="1044"/>
      <c r="BD30" s="1044"/>
      <c r="BE30" s="978"/>
      <c r="BF30" s="978"/>
      <c r="BG30" s="978"/>
      <c r="BH30" s="978"/>
      <c r="BI30" s="979"/>
      <c r="BJ30" s="234"/>
      <c r="BK30" s="234"/>
      <c r="BL30" s="234"/>
      <c r="BM30" s="234"/>
      <c r="BN30" s="234"/>
      <c r="BO30" s="243"/>
      <c r="BP30" s="243"/>
      <c r="BQ30" s="240">
        <v>24</v>
      </c>
      <c r="BR30" s="241"/>
      <c r="BS30" s="998"/>
      <c r="BT30" s="999"/>
      <c r="BU30" s="999"/>
      <c r="BV30" s="999"/>
      <c r="BW30" s="999"/>
      <c r="BX30" s="999"/>
      <c r="BY30" s="999"/>
      <c r="BZ30" s="999"/>
      <c r="CA30" s="999"/>
      <c r="CB30" s="999"/>
      <c r="CC30" s="999"/>
      <c r="CD30" s="999"/>
      <c r="CE30" s="999"/>
      <c r="CF30" s="999"/>
      <c r="CG30" s="1020"/>
      <c r="CH30" s="995"/>
      <c r="CI30" s="996"/>
      <c r="CJ30" s="996"/>
      <c r="CK30" s="996"/>
      <c r="CL30" s="997"/>
      <c r="CM30" s="995"/>
      <c r="CN30" s="996"/>
      <c r="CO30" s="996"/>
      <c r="CP30" s="996"/>
      <c r="CQ30" s="997"/>
      <c r="CR30" s="995"/>
      <c r="CS30" s="996"/>
      <c r="CT30" s="996"/>
      <c r="CU30" s="996"/>
      <c r="CV30" s="997"/>
      <c r="CW30" s="995"/>
      <c r="CX30" s="996"/>
      <c r="CY30" s="996"/>
      <c r="CZ30" s="996"/>
      <c r="DA30" s="997"/>
      <c r="DB30" s="995"/>
      <c r="DC30" s="996"/>
      <c r="DD30" s="996"/>
      <c r="DE30" s="996"/>
      <c r="DF30" s="997"/>
      <c r="DG30" s="995"/>
      <c r="DH30" s="996"/>
      <c r="DI30" s="996"/>
      <c r="DJ30" s="996"/>
      <c r="DK30" s="997"/>
      <c r="DL30" s="995"/>
      <c r="DM30" s="996"/>
      <c r="DN30" s="996"/>
      <c r="DO30" s="996"/>
      <c r="DP30" s="997"/>
      <c r="DQ30" s="995"/>
      <c r="DR30" s="996"/>
      <c r="DS30" s="996"/>
      <c r="DT30" s="996"/>
      <c r="DU30" s="997"/>
      <c r="DV30" s="998"/>
      <c r="DW30" s="999"/>
      <c r="DX30" s="999"/>
      <c r="DY30" s="999"/>
      <c r="DZ30" s="1000"/>
      <c r="EA30" s="231"/>
    </row>
    <row r="31" spans="1:131" ht="26.25" customHeight="1" x14ac:dyDescent="0.15">
      <c r="A31" s="244">
        <v>4</v>
      </c>
      <c r="B31" s="1033" t="s">
        <v>403</v>
      </c>
      <c r="C31" s="1034"/>
      <c r="D31" s="1034"/>
      <c r="E31" s="1034"/>
      <c r="F31" s="1034"/>
      <c r="G31" s="1034"/>
      <c r="H31" s="1034"/>
      <c r="I31" s="1034"/>
      <c r="J31" s="1034"/>
      <c r="K31" s="1034"/>
      <c r="L31" s="1034"/>
      <c r="M31" s="1034"/>
      <c r="N31" s="1034"/>
      <c r="O31" s="1034"/>
      <c r="P31" s="1035"/>
      <c r="Q31" s="1045">
        <v>502</v>
      </c>
      <c r="R31" s="1046"/>
      <c r="S31" s="1046"/>
      <c r="T31" s="1046"/>
      <c r="U31" s="1046"/>
      <c r="V31" s="1046">
        <v>492</v>
      </c>
      <c r="W31" s="1046"/>
      <c r="X31" s="1046"/>
      <c r="Y31" s="1046"/>
      <c r="Z31" s="1046"/>
      <c r="AA31" s="1046">
        <v>10</v>
      </c>
      <c r="AB31" s="1046"/>
      <c r="AC31" s="1046"/>
      <c r="AD31" s="1046"/>
      <c r="AE31" s="1047"/>
      <c r="AF31" s="1039">
        <v>10</v>
      </c>
      <c r="AG31" s="1040"/>
      <c r="AH31" s="1040"/>
      <c r="AI31" s="1040"/>
      <c r="AJ31" s="1041"/>
      <c r="AK31" s="986">
        <v>76</v>
      </c>
      <c r="AL31" s="977"/>
      <c r="AM31" s="977"/>
      <c r="AN31" s="977"/>
      <c r="AO31" s="977"/>
      <c r="AP31" s="977" t="s">
        <v>579</v>
      </c>
      <c r="AQ31" s="977"/>
      <c r="AR31" s="977"/>
      <c r="AS31" s="977"/>
      <c r="AT31" s="977"/>
      <c r="AU31" s="977" t="s">
        <v>579</v>
      </c>
      <c r="AV31" s="977"/>
      <c r="AW31" s="977"/>
      <c r="AX31" s="977"/>
      <c r="AY31" s="977"/>
      <c r="AZ31" s="1044" t="s">
        <v>579</v>
      </c>
      <c r="BA31" s="1044"/>
      <c r="BB31" s="1044"/>
      <c r="BC31" s="1044"/>
      <c r="BD31" s="1044"/>
      <c r="BE31" s="978"/>
      <c r="BF31" s="978"/>
      <c r="BG31" s="978"/>
      <c r="BH31" s="978"/>
      <c r="BI31" s="979"/>
      <c r="BJ31" s="234"/>
      <c r="BK31" s="234"/>
      <c r="BL31" s="234"/>
      <c r="BM31" s="234"/>
      <c r="BN31" s="234"/>
      <c r="BO31" s="243"/>
      <c r="BP31" s="243"/>
      <c r="BQ31" s="240">
        <v>25</v>
      </c>
      <c r="BR31" s="241"/>
      <c r="BS31" s="998"/>
      <c r="BT31" s="999"/>
      <c r="BU31" s="999"/>
      <c r="BV31" s="999"/>
      <c r="BW31" s="999"/>
      <c r="BX31" s="999"/>
      <c r="BY31" s="999"/>
      <c r="BZ31" s="999"/>
      <c r="CA31" s="999"/>
      <c r="CB31" s="999"/>
      <c r="CC31" s="999"/>
      <c r="CD31" s="999"/>
      <c r="CE31" s="999"/>
      <c r="CF31" s="999"/>
      <c r="CG31" s="1020"/>
      <c r="CH31" s="995"/>
      <c r="CI31" s="996"/>
      <c r="CJ31" s="996"/>
      <c r="CK31" s="996"/>
      <c r="CL31" s="997"/>
      <c r="CM31" s="995"/>
      <c r="CN31" s="996"/>
      <c r="CO31" s="996"/>
      <c r="CP31" s="996"/>
      <c r="CQ31" s="997"/>
      <c r="CR31" s="995"/>
      <c r="CS31" s="996"/>
      <c r="CT31" s="996"/>
      <c r="CU31" s="996"/>
      <c r="CV31" s="997"/>
      <c r="CW31" s="995"/>
      <c r="CX31" s="996"/>
      <c r="CY31" s="996"/>
      <c r="CZ31" s="996"/>
      <c r="DA31" s="997"/>
      <c r="DB31" s="995"/>
      <c r="DC31" s="996"/>
      <c r="DD31" s="996"/>
      <c r="DE31" s="996"/>
      <c r="DF31" s="997"/>
      <c r="DG31" s="995"/>
      <c r="DH31" s="996"/>
      <c r="DI31" s="996"/>
      <c r="DJ31" s="996"/>
      <c r="DK31" s="997"/>
      <c r="DL31" s="995"/>
      <c r="DM31" s="996"/>
      <c r="DN31" s="996"/>
      <c r="DO31" s="996"/>
      <c r="DP31" s="997"/>
      <c r="DQ31" s="995"/>
      <c r="DR31" s="996"/>
      <c r="DS31" s="996"/>
      <c r="DT31" s="996"/>
      <c r="DU31" s="997"/>
      <c r="DV31" s="998"/>
      <c r="DW31" s="999"/>
      <c r="DX31" s="999"/>
      <c r="DY31" s="999"/>
      <c r="DZ31" s="1000"/>
      <c r="EA31" s="231"/>
    </row>
    <row r="32" spans="1:131" ht="26.25" customHeight="1" x14ac:dyDescent="0.15">
      <c r="A32" s="244">
        <v>5</v>
      </c>
      <c r="B32" s="1033" t="s">
        <v>404</v>
      </c>
      <c r="C32" s="1034"/>
      <c r="D32" s="1034"/>
      <c r="E32" s="1034"/>
      <c r="F32" s="1034"/>
      <c r="G32" s="1034"/>
      <c r="H32" s="1034"/>
      <c r="I32" s="1034"/>
      <c r="J32" s="1034"/>
      <c r="K32" s="1034"/>
      <c r="L32" s="1034"/>
      <c r="M32" s="1034"/>
      <c r="N32" s="1034"/>
      <c r="O32" s="1034"/>
      <c r="P32" s="1035"/>
      <c r="Q32" s="1045">
        <v>831</v>
      </c>
      <c r="R32" s="1046"/>
      <c r="S32" s="1046"/>
      <c r="T32" s="1046"/>
      <c r="U32" s="1046"/>
      <c r="V32" s="1046">
        <v>843</v>
      </c>
      <c r="W32" s="1046"/>
      <c r="X32" s="1046"/>
      <c r="Y32" s="1046"/>
      <c r="Z32" s="1046"/>
      <c r="AA32" s="1046">
        <v>-12</v>
      </c>
      <c r="AB32" s="1046"/>
      <c r="AC32" s="1046"/>
      <c r="AD32" s="1046"/>
      <c r="AE32" s="1047"/>
      <c r="AF32" s="1039">
        <v>129</v>
      </c>
      <c r="AG32" s="1040"/>
      <c r="AH32" s="1040"/>
      <c r="AI32" s="1040"/>
      <c r="AJ32" s="1041"/>
      <c r="AK32" s="986">
        <v>391</v>
      </c>
      <c r="AL32" s="977"/>
      <c r="AM32" s="977"/>
      <c r="AN32" s="977"/>
      <c r="AO32" s="977"/>
      <c r="AP32" s="977">
        <v>806</v>
      </c>
      <c r="AQ32" s="977"/>
      <c r="AR32" s="977"/>
      <c r="AS32" s="977"/>
      <c r="AT32" s="977"/>
      <c r="AU32" s="977">
        <v>644</v>
      </c>
      <c r="AV32" s="977"/>
      <c r="AW32" s="977"/>
      <c r="AX32" s="977"/>
      <c r="AY32" s="977"/>
      <c r="AZ32" s="1044" t="s">
        <v>579</v>
      </c>
      <c r="BA32" s="1044"/>
      <c r="BB32" s="1044"/>
      <c r="BC32" s="1044"/>
      <c r="BD32" s="1044"/>
      <c r="BE32" s="978" t="s">
        <v>405</v>
      </c>
      <c r="BF32" s="978"/>
      <c r="BG32" s="978"/>
      <c r="BH32" s="978"/>
      <c r="BI32" s="979"/>
      <c r="BJ32" s="234"/>
      <c r="BK32" s="234"/>
      <c r="BL32" s="234"/>
      <c r="BM32" s="234"/>
      <c r="BN32" s="234"/>
      <c r="BO32" s="243"/>
      <c r="BP32" s="243"/>
      <c r="BQ32" s="240">
        <v>26</v>
      </c>
      <c r="BR32" s="241"/>
      <c r="BS32" s="998"/>
      <c r="BT32" s="999"/>
      <c r="BU32" s="999"/>
      <c r="BV32" s="999"/>
      <c r="BW32" s="999"/>
      <c r="BX32" s="999"/>
      <c r="BY32" s="999"/>
      <c r="BZ32" s="999"/>
      <c r="CA32" s="999"/>
      <c r="CB32" s="999"/>
      <c r="CC32" s="999"/>
      <c r="CD32" s="999"/>
      <c r="CE32" s="999"/>
      <c r="CF32" s="999"/>
      <c r="CG32" s="1020"/>
      <c r="CH32" s="995"/>
      <c r="CI32" s="996"/>
      <c r="CJ32" s="996"/>
      <c r="CK32" s="996"/>
      <c r="CL32" s="997"/>
      <c r="CM32" s="995"/>
      <c r="CN32" s="996"/>
      <c r="CO32" s="996"/>
      <c r="CP32" s="996"/>
      <c r="CQ32" s="997"/>
      <c r="CR32" s="995"/>
      <c r="CS32" s="996"/>
      <c r="CT32" s="996"/>
      <c r="CU32" s="996"/>
      <c r="CV32" s="997"/>
      <c r="CW32" s="995"/>
      <c r="CX32" s="996"/>
      <c r="CY32" s="996"/>
      <c r="CZ32" s="996"/>
      <c r="DA32" s="997"/>
      <c r="DB32" s="995"/>
      <c r="DC32" s="996"/>
      <c r="DD32" s="996"/>
      <c r="DE32" s="996"/>
      <c r="DF32" s="997"/>
      <c r="DG32" s="995"/>
      <c r="DH32" s="996"/>
      <c r="DI32" s="996"/>
      <c r="DJ32" s="996"/>
      <c r="DK32" s="997"/>
      <c r="DL32" s="995"/>
      <c r="DM32" s="996"/>
      <c r="DN32" s="996"/>
      <c r="DO32" s="996"/>
      <c r="DP32" s="997"/>
      <c r="DQ32" s="995"/>
      <c r="DR32" s="996"/>
      <c r="DS32" s="996"/>
      <c r="DT32" s="996"/>
      <c r="DU32" s="997"/>
      <c r="DV32" s="998"/>
      <c r="DW32" s="999"/>
      <c r="DX32" s="999"/>
      <c r="DY32" s="999"/>
      <c r="DZ32" s="1000"/>
      <c r="EA32" s="231"/>
    </row>
    <row r="33" spans="1:131" ht="26.25" customHeight="1" x14ac:dyDescent="0.15">
      <c r="A33" s="244">
        <v>6</v>
      </c>
      <c r="B33" s="1033" t="s">
        <v>406</v>
      </c>
      <c r="C33" s="1034"/>
      <c r="D33" s="1034"/>
      <c r="E33" s="1034"/>
      <c r="F33" s="1034"/>
      <c r="G33" s="1034"/>
      <c r="H33" s="1034"/>
      <c r="I33" s="1034"/>
      <c r="J33" s="1034"/>
      <c r="K33" s="1034"/>
      <c r="L33" s="1034"/>
      <c r="M33" s="1034"/>
      <c r="N33" s="1034"/>
      <c r="O33" s="1034"/>
      <c r="P33" s="1035"/>
      <c r="Q33" s="1045">
        <v>290</v>
      </c>
      <c r="R33" s="1046"/>
      <c r="S33" s="1046"/>
      <c r="T33" s="1046"/>
      <c r="U33" s="1046"/>
      <c r="V33" s="1046">
        <v>264</v>
      </c>
      <c r="W33" s="1046"/>
      <c r="X33" s="1046"/>
      <c r="Y33" s="1046"/>
      <c r="Z33" s="1046"/>
      <c r="AA33" s="1046">
        <v>26</v>
      </c>
      <c r="AB33" s="1046"/>
      <c r="AC33" s="1046"/>
      <c r="AD33" s="1046"/>
      <c r="AE33" s="1047"/>
      <c r="AF33" s="1039">
        <v>26</v>
      </c>
      <c r="AG33" s="1040"/>
      <c r="AH33" s="1040"/>
      <c r="AI33" s="1040"/>
      <c r="AJ33" s="1041"/>
      <c r="AK33" s="986">
        <v>24</v>
      </c>
      <c r="AL33" s="977"/>
      <c r="AM33" s="977"/>
      <c r="AN33" s="977"/>
      <c r="AO33" s="977"/>
      <c r="AP33" s="977">
        <v>1149</v>
      </c>
      <c r="AQ33" s="977"/>
      <c r="AR33" s="977"/>
      <c r="AS33" s="977"/>
      <c r="AT33" s="977"/>
      <c r="AU33" s="977">
        <v>574</v>
      </c>
      <c r="AV33" s="977"/>
      <c r="AW33" s="977"/>
      <c r="AX33" s="977"/>
      <c r="AY33" s="977"/>
      <c r="AZ33" s="1044" t="s">
        <v>579</v>
      </c>
      <c r="BA33" s="1044"/>
      <c r="BB33" s="1044"/>
      <c r="BC33" s="1044"/>
      <c r="BD33" s="1044"/>
      <c r="BE33" s="978" t="s">
        <v>407</v>
      </c>
      <c r="BF33" s="978"/>
      <c r="BG33" s="978"/>
      <c r="BH33" s="978"/>
      <c r="BI33" s="979"/>
      <c r="BJ33" s="234"/>
      <c r="BK33" s="234"/>
      <c r="BL33" s="234"/>
      <c r="BM33" s="234"/>
      <c r="BN33" s="234"/>
      <c r="BO33" s="243"/>
      <c r="BP33" s="243"/>
      <c r="BQ33" s="240">
        <v>27</v>
      </c>
      <c r="BR33" s="241"/>
      <c r="BS33" s="998"/>
      <c r="BT33" s="999"/>
      <c r="BU33" s="999"/>
      <c r="BV33" s="999"/>
      <c r="BW33" s="999"/>
      <c r="BX33" s="999"/>
      <c r="BY33" s="999"/>
      <c r="BZ33" s="999"/>
      <c r="CA33" s="999"/>
      <c r="CB33" s="999"/>
      <c r="CC33" s="999"/>
      <c r="CD33" s="999"/>
      <c r="CE33" s="999"/>
      <c r="CF33" s="999"/>
      <c r="CG33" s="1020"/>
      <c r="CH33" s="995"/>
      <c r="CI33" s="996"/>
      <c r="CJ33" s="996"/>
      <c r="CK33" s="996"/>
      <c r="CL33" s="997"/>
      <c r="CM33" s="995"/>
      <c r="CN33" s="996"/>
      <c r="CO33" s="996"/>
      <c r="CP33" s="996"/>
      <c r="CQ33" s="997"/>
      <c r="CR33" s="995"/>
      <c r="CS33" s="996"/>
      <c r="CT33" s="996"/>
      <c r="CU33" s="996"/>
      <c r="CV33" s="997"/>
      <c r="CW33" s="995"/>
      <c r="CX33" s="996"/>
      <c r="CY33" s="996"/>
      <c r="CZ33" s="996"/>
      <c r="DA33" s="997"/>
      <c r="DB33" s="995"/>
      <c r="DC33" s="996"/>
      <c r="DD33" s="996"/>
      <c r="DE33" s="996"/>
      <c r="DF33" s="997"/>
      <c r="DG33" s="995"/>
      <c r="DH33" s="996"/>
      <c r="DI33" s="996"/>
      <c r="DJ33" s="996"/>
      <c r="DK33" s="997"/>
      <c r="DL33" s="995"/>
      <c r="DM33" s="996"/>
      <c r="DN33" s="996"/>
      <c r="DO33" s="996"/>
      <c r="DP33" s="997"/>
      <c r="DQ33" s="995"/>
      <c r="DR33" s="996"/>
      <c r="DS33" s="996"/>
      <c r="DT33" s="996"/>
      <c r="DU33" s="997"/>
      <c r="DV33" s="998"/>
      <c r="DW33" s="999"/>
      <c r="DX33" s="999"/>
      <c r="DY33" s="999"/>
      <c r="DZ33" s="1000"/>
      <c r="EA33" s="231"/>
    </row>
    <row r="34" spans="1:131" ht="26.25" customHeight="1" x14ac:dyDescent="0.15">
      <c r="A34" s="244">
        <v>7</v>
      </c>
      <c r="B34" s="1033" t="s">
        <v>408</v>
      </c>
      <c r="C34" s="1034"/>
      <c r="D34" s="1034"/>
      <c r="E34" s="1034"/>
      <c r="F34" s="1034"/>
      <c r="G34" s="1034"/>
      <c r="H34" s="1034"/>
      <c r="I34" s="1034"/>
      <c r="J34" s="1034"/>
      <c r="K34" s="1034"/>
      <c r="L34" s="1034"/>
      <c r="M34" s="1034"/>
      <c r="N34" s="1034"/>
      <c r="O34" s="1034"/>
      <c r="P34" s="1035"/>
      <c r="Q34" s="1045">
        <v>937</v>
      </c>
      <c r="R34" s="1046"/>
      <c r="S34" s="1046"/>
      <c r="T34" s="1046"/>
      <c r="U34" s="1046"/>
      <c r="V34" s="1046">
        <v>930</v>
      </c>
      <c r="W34" s="1046"/>
      <c r="X34" s="1046"/>
      <c r="Y34" s="1046"/>
      <c r="Z34" s="1046"/>
      <c r="AA34" s="1046">
        <v>7</v>
      </c>
      <c r="AB34" s="1046"/>
      <c r="AC34" s="1046"/>
      <c r="AD34" s="1046"/>
      <c r="AE34" s="1047"/>
      <c r="AF34" s="1039">
        <v>7</v>
      </c>
      <c r="AG34" s="1040"/>
      <c r="AH34" s="1040"/>
      <c r="AI34" s="1040"/>
      <c r="AJ34" s="1041"/>
      <c r="AK34" s="986">
        <v>16</v>
      </c>
      <c r="AL34" s="977"/>
      <c r="AM34" s="977"/>
      <c r="AN34" s="977"/>
      <c r="AO34" s="977"/>
      <c r="AP34" s="977">
        <v>778</v>
      </c>
      <c r="AQ34" s="977"/>
      <c r="AR34" s="977"/>
      <c r="AS34" s="977"/>
      <c r="AT34" s="977"/>
      <c r="AU34" s="977">
        <v>705</v>
      </c>
      <c r="AV34" s="977"/>
      <c r="AW34" s="977"/>
      <c r="AX34" s="977"/>
      <c r="AY34" s="977"/>
      <c r="AZ34" s="1044" t="s">
        <v>579</v>
      </c>
      <c r="BA34" s="1044"/>
      <c r="BB34" s="1044"/>
      <c r="BC34" s="1044"/>
      <c r="BD34" s="1044"/>
      <c r="BE34" s="978" t="s">
        <v>409</v>
      </c>
      <c r="BF34" s="978"/>
      <c r="BG34" s="978"/>
      <c r="BH34" s="978"/>
      <c r="BI34" s="979"/>
      <c r="BJ34" s="234"/>
      <c r="BK34" s="234"/>
      <c r="BL34" s="234"/>
      <c r="BM34" s="234"/>
      <c r="BN34" s="234"/>
      <c r="BO34" s="243"/>
      <c r="BP34" s="243"/>
      <c r="BQ34" s="240">
        <v>28</v>
      </c>
      <c r="BR34" s="241"/>
      <c r="BS34" s="998"/>
      <c r="BT34" s="999"/>
      <c r="BU34" s="999"/>
      <c r="BV34" s="999"/>
      <c r="BW34" s="999"/>
      <c r="BX34" s="999"/>
      <c r="BY34" s="999"/>
      <c r="BZ34" s="999"/>
      <c r="CA34" s="999"/>
      <c r="CB34" s="999"/>
      <c r="CC34" s="999"/>
      <c r="CD34" s="999"/>
      <c r="CE34" s="999"/>
      <c r="CF34" s="999"/>
      <c r="CG34" s="1020"/>
      <c r="CH34" s="995"/>
      <c r="CI34" s="996"/>
      <c r="CJ34" s="996"/>
      <c r="CK34" s="996"/>
      <c r="CL34" s="997"/>
      <c r="CM34" s="995"/>
      <c r="CN34" s="996"/>
      <c r="CO34" s="996"/>
      <c r="CP34" s="996"/>
      <c r="CQ34" s="997"/>
      <c r="CR34" s="995"/>
      <c r="CS34" s="996"/>
      <c r="CT34" s="996"/>
      <c r="CU34" s="996"/>
      <c r="CV34" s="997"/>
      <c r="CW34" s="995"/>
      <c r="CX34" s="996"/>
      <c r="CY34" s="996"/>
      <c r="CZ34" s="996"/>
      <c r="DA34" s="997"/>
      <c r="DB34" s="995"/>
      <c r="DC34" s="996"/>
      <c r="DD34" s="996"/>
      <c r="DE34" s="996"/>
      <c r="DF34" s="997"/>
      <c r="DG34" s="995"/>
      <c r="DH34" s="996"/>
      <c r="DI34" s="996"/>
      <c r="DJ34" s="996"/>
      <c r="DK34" s="997"/>
      <c r="DL34" s="995"/>
      <c r="DM34" s="996"/>
      <c r="DN34" s="996"/>
      <c r="DO34" s="996"/>
      <c r="DP34" s="997"/>
      <c r="DQ34" s="995"/>
      <c r="DR34" s="996"/>
      <c r="DS34" s="996"/>
      <c r="DT34" s="996"/>
      <c r="DU34" s="997"/>
      <c r="DV34" s="998"/>
      <c r="DW34" s="999"/>
      <c r="DX34" s="999"/>
      <c r="DY34" s="999"/>
      <c r="DZ34" s="1000"/>
      <c r="EA34" s="231"/>
    </row>
    <row r="35" spans="1:131" ht="26.25" customHeight="1" x14ac:dyDescent="0.15">
      <c r="A35" s="244">
        <v>8</v>
      </c>
      <c r="B35" s="1033"/>
      <c r="C35" s="1034"/>
      <c r="D35" s="1034"/>
      <c r="E35" s="1034"/>
      <c r="F35" s="1034"/>
      <c r="G35" s="1034"/>
      <c r="H35" s="1034"/>
      <c r="I35" s="1034"/>
      <c r="J35" s="1034"/>
      <c r="K35" s="1034"/>
      <c r="L35" s="1034"/>
      <c r="M35" s="1034"/>
      <c r="N35" s="1034"/>
      <c r="O35" s="1034"/>
      <c r="P35" s="1035"/>
      <c r="Q35" s="1045"/>
      <c r="R35" s="1046"/>
      <c r="S35" s="1046"/>
      <c r="T35" s="1046"/>
      <c r="U35" s="1046"/>
      <c r="V35" s="1046"/>
      <c r="W35" s="1046"/>
      <c r="X35" s="1046"/>
      <c r="Y35" s="1046"/>
      <c r="Z35" s="1046"/>
      <c r="AA35" s="1046"/>
      <c r="AB35" s="1046"/>
      <c r="AC35" s="1046"/>
      <c r="AD35" s="1046"/>
      <c r="AE35" s="1047"/>
      <c r="AF35" s="1039"/>
      <c r="AG35" s="1040"/>
      <c r="AH35" s="1040"/>
      <c r="AI35" s="1040"/>
      <c r="AJ35" s="1041"/>
      <c r="AK35" s="986"/>
      <c r="AL35" s="977"/>
      <c r="AM35" s="977"/>
      <c r="AN35" s="977"/>
      <c r="AO35" s="977"/>
      <c r="AP35" s="977"/>
      <c r="AQ35" s="977"/>
      <c r="AR35" s="977"/>
      <c r="AS35" s="977"/>
      <c r="AT35" s="977"/>
      <c r="AU35" s="977"/>
      <c r="AV35" s="977"/>
      <c r="AW35" s="977"/>
      <c r="AX35" s="977"/>
      <c r="AY35" s="977"/>
      <c r="AZ35" s="1044"/>
      <c r="BA35" s="1044"/>
      <c r="BB35" s="1044"/>
      <c r="BC35" s="1044"/>
      <c r="BD35" s="1044"/>
      <c r="BE35" s="978"/>
      <c r="BF35" s="978"/>
      <c r="BG35" s="978"/>
      <c r="BH35" s="978"/>
      <c r="BI35" s="979"/>
      <c r="BJ35" s="234"/>
      <c r="BK35" s="234"/>
      <c r="BL35" s="234"/>
      <c r="BM35" s="234"/>
      <c r="BN35" s="234"/>
      <c r="BO35" s="243"/>
      <c r="BP35" s="243"/>
      <c r="BQ35" s="240">
        <v>29</v>
      </c>
      <c r="BR35" s="241"/>
      <c r="BS35" s="998"/>
      <c r="BT35" s="999"/>
      <c r="BU35" s="999"/>
      <c r="BV35" s="999"/>
      <c r="BW35" s="999"/>
      <c r="BX35" s="999"/>
      <c r="BY35" s="999"/>
      <c r="BZ35" s="999"/>
      <c r="CA35" s="999"/>
      <c r="CB35" s="999"/>
      <c r="CC35" s="999"/>
      <c r="CD35" s="999"/>
      <c r="CE35" s="999"/>
      <c r="CF35" s="999"/>
      <c r="CG35" s="1020"/>
      <c r="CH35" s="995"/>
      <c r="CI35" s="996"/>
      <c r="CJ35" s="996"/>
      <c r="CK35" s="996"/>
      <c r="CL35" s="997"/>
      <c r="CM35" s="995"/>
      <c r="CN35" s="996"/>
      <c r="CO35" s="996"/>
      <c r="CP35" s="996"/>
      <c r="CQ35" s="997"/>
      <c r="CR35" s="995"/>
      <c r="CS35" s="996"/>
      <c r="CT35" s="996"/>
      <c r="CU35" s="996"/>
      <c r="CV35" s="997"/>
      <c r="CW35" s="995"/>
      <c r="CX35" s="996"/>
      <c r="CY35" s="996"/>
      <c r="CZ35" s="996"/>
      <c r="DA35" s="997"/>
      <c r="DB35" s="995"/>
      <c r="DC35" s="996"/>
      <c r="DD35" s="996"/>
      <c r="DE35" s="996"/>
      <c r="DF35" s="997"/>
      <c r="DG35" s="995"/>
      <c r="DH35" s="996"/>
      <c r="DI35" s="996"/>
      <c r="DJ35" s="996"/>
      <c r="DK35" s="997"/>
      <c r="DL35" s="995"/>
      <c r="DM35" s="996"/>
      <c r="DN35" s="996"/>
      <c r="DO35" s="996"/>
      <c r="DP35" s="997"/>
      <c r="DQ35" s="995"/>
      <c r="DR35" s="996"/>
      <c r="DS35" s="996"/>
      <c r="DT35" s="996"/>
      <c r="DU35" s="997"/>
      <c r="DV35" s="998"/>
      <c r="DW35" s="999"/>
      <c r="DX35" s="999"/>
      <c r="DY35" s="999"/>
      <c r="DZ35" s="1000"/>
      <c r="EA35" s="231"/>
    </row>
    <row r="36" spans="1:131" ht="26.25" customHeight="1" x14ac:dyDescent="0.15">
      <c r="A36" s="244">
        <v>9</v>
      </c>
      <c r="B36" s="1033"/>
      <c r="C36" s="1034"/>
      <c r="D36" s="1034"/>
      <c r="E36" s="1034"/>
      <c r="F36" s="1034"/>
      <c r="G36" s="1034"/>
      <c r="H36" s="1034"/>
      <c r="I36" s="1034"/>
      <c r="J36" s="1034"/>
      <c r="K36" s="1034"/>
      <c r="L36" s="1034"/>
      <c r="M36" s="1034"/>
      <c r="N36" s="1034"/>
      <c r="O36" s="1034"/>
      <c r="P36" s="1035"/>
      <c r="Q36" s="1045"/>
      <c r="R36" s="1046"/>
      <c r="S36" s="1046"/>
      <c r="T36" s="1046"/>
      <c r="U36" s="1046"/>
      <c r="V36" s="1046"/>
      <c r="W36" s="1046"/>
      <c r="X36" s="1046"/>
      <c r="Y36" s="1046"/>
      <c r="Z36" s="1046"/>
      <c r="AA36" s="1046"/>
      <c r="AB36" s="1046"/>
      <c r="AC36" s="1046"/>
      <c r="AD36" s="1046"/>
      <c r="AE36" s="1047"/>
      <c r="AF36" s="1039"/>
      <c r="AG36" s="1040"/>
      <c r="AH36" s="1040"/>
      <c r="AI36" s="1040"/>
      <c r="AJ36" s="1041"/>
      <c r="AK36" s="986"/>
      <c r="AL36" s="977"/>
      <c r="AM36" s="977"/>
      <c r="AN36" s="977"/>
      <c r="AO36" s="977"/>
      <c r="AP36" s="977"/>
      <c r="AQ36" s="977"/>
      <c r="AR36" s="977"/>
      <c r="AS36" s="977"/>
      <c r="AT36" s="977"/>
      <c r="AU36" s="977"/>
      <c r="AV36" s="977"/>
      <c r="AW36" s="977"/>
      <c r="AX36" s="977"/>
      <c r="AY36" s="977"/>
      <c r="AZ36" s="1044"/>
      <c r="BA36" s="1044"/>
      <c r="BB36" s="1044"/>
      <c r="BC36" s="1044"/>
      <c r="BD36" s="1044"/>
      <c r="BE36" s="978"/>
      <c r="BF36" s="978"/>
      <c r="BG36" s="978"/>
      <c r="BH36" s="978"/>
      <c r="BI36" s="979"/>
      <c r="BJ36" s="234"/>
      <c r="BK36" s="234"/>
      <c r="BL36" s="234"/>
      <c r="BM36" s="234"/>
      <c r="BN36" s="234"/>
      <c r="BO36" s="243"/>
      <c r="BP36" s="243"/>
      <c r="BQ36" s="240">
        <v>30</v>
      </c>
      <c r="BR36" s="241"/>
      <c r="BS36" s="998"/>
      <c r="BT36" s="999"/>
      <c r="BU36" s="999"/>
      <c r="BV36" s="999"/>
      <c r="BW36" s="999"/>
      <c r="BX36" s="999"/>
      <c r="BY36" s="999"/>
      <c r="BZ36" s="999"/>
      <c r="CA36" s="999"/>
      <c r="CB36" s="999"/>
      <c r="CC36" s="999"/>
      <c r="CD36" s="999"/>
      <c r="CE36" s="999"/>
      <c r="CF36" s="999"/>
      <c r="CG36" s="1020"/>
      <c r="CH36" s="995"/>
      <c r="CI36" s="996"/>
      <c r="CJ36" s="996"/>
      <c r="CK36" s="996"/>
      <c r="CL36" s="997"/>
      <c r="CM36" s="995"/>
      <c r="CN36" s="996"/>
      <c r="CO36" s="996"/>
      <c r="CP36" s="996"/>
      <c r="CQ36" s="997"/>
      <c r="CR36" s="995"/>
      <c r="CS36" s="996"/>
      <c r="CT36" s="996"/>
      <c r="CU36" s="996"/>
      <c r="CV36" s="997"/>
      <c r="CW36" s="995"/>
      <c r="CX36" s="996"/>
      <c r="CY36" s="996"/>
      <c r="CZ36" s="996"/>
      <c r="DA36" s="997"/>
      <c r="DB36" s="995"/>
      <c r="DC36" s="996"/>
      <c r="DD36" s="996"/>
      <c r="DE36" s="996"/>
      <c r="DF36" s="997"/>
      <c r="DG36" s="995"/>
      <c r="DH36" s="996"/>
      <c r="DI36" s="996"/>
      <c r="DJ36" s="996"/>
      <c r="DK36" s="997"/>
      <c r="DL36" s="995"/>
      <c r="DM36" s="996"/>
      <c r="DN36" s="996"/>
      <c r="DO36" s="996"/>
      <c r="DP36" s="997"/>
      <c r="DQ36" s="995"/>
      <c r="DR36" s="996"/>
      <c r="DS36" s="996"/>
      <c r="DT36" s="996"/>
      <c r="DU36" s="997"/>
      <c r="DV36" s="998"/>
      <c r="DW36" s="999"/>
      <c r="DX36" s="999"/>
      <c r="DY36" s="999"/>
      <c r="DZ36" s="1000"/>
      <c r="EA36" s="231"/>
    </row>
    <row r="37" spans="1:131" ht="26.25" customHeight="1" x14ac:dyDescent="0.15">
      <c r="A37" s="244">
        <v>10</v>
      </c>
      <c r="B37" s="1033"/>
      <c r="C37" s="1034"/>
      <c r="D37" s="1034"/>
      <c r="E37" s="1034"/>
      <c r="F37" s="1034"/>
      <c r="G37" s="1034"/>
      <c r="H37" s="1034"/>
      <c r="I37" s="1034"/>
      <c r="J37" s="1034"/>
      <c r="K37" s="1034"/>
      <c r="L37" s="1034"/>
      <c r="M37" s="1034"/>
      <c r="N37" s="1034"/>
      <c r="O37" s="1034"/>
      <c r="P37" s="1035"/>
      <c r="Q37" s="1045"/>
      <c r="R37" s="1046"/>
      <c r="S37" s="1046"/>
      <c r="T37" s="1046"/>
      <c r="U37" s="1046"/>
      <c r="V37" s="1046"/>
      <c r="W37" s="1046"/>
      <c r="X37" s="1046"/>
      <c r="Y37" s="1046"/>
      <c r="Z37" s="1046"/>
      <c r="AA37" s="1046"/>
      <c r="AB37" s="1046"/>
      <c r="AC37" s="1046"/>
      <c r="AD37" s="1046"/>
      <c r="AE37" s="1047"/>
      <c r="AF37" s="1039"/>
      <c r="AG37" s="1040"/>
      <c r="AH37" s="1040"/>
      <c r="AI37" s="1040"/>
      <c r="AJ37" s="1041"/>
      <c r="AK37" s="986"/>
      <c r="AL37" s="977"/>
      <c r="AM37" s="977"/>
      <c r="AN37" s="977"/>
      <c r="AO37" s="977"/>
      <c r="AP37" s="977"/>
      <c r="AQ37" s="977"/>
      <c r="AR37" s="977"/>
      <c r="AS37" s="977"/>
      <c r="AT37" s="977"/>
      <c r="AU37" s="977"/>
      <c r="AV37" s="977"/>
      <c r="AW37" s="977"/>
      <c r="AX37" s="977"/>
      <c r="AY37" s="977"/>
      <c r="AZ37" s="1044"/>
      <c r="BA37" s="1044"/>
      <c r="BB37" s="1044"/>
      <c r="BC37" s="1044"/>
      <c r="BD37" s="1044"/>
      <c r="BE37" s="978"/>
      <c r="BF37" s="978"/>
      <c r="BG37" s="978"/>
      <c r="BH37" s="978"/>
      <c r="BI37" s="979"/>
      <c r="BJ37" s="234"/>
      <c r="BK37" s="234"/>
      <c r="BL37" s="234"/>
      <c r="BM37" s="234"/>
      <c r="BN37" s="234"/>
      <c r="BO37" s="243"/>
      <c r="BP37" s="243"/>
      <c r="BQ37" s="240">
        <v>31</v>
      </c>
      <c r="BR37" s="241"/>
      <c r="BS37" s="998"/>
      <c r="BT37" s="999"/>
      <c r="BU37" s="999"/>
      <c r="BV37" s="999"/>
      <c r="BW37" s="999"/>
      <c r="BX37" s="999"/>
      <c r="BY37" s="999"/>
      <c r="BZ37" s="999"/>
      <c r="CA37" s="999"/>
      <c r="CB37" s="999"/>
      <c r="CC37" s="999"/>
      <c r="CD37" s="999"/>
      <c r="CE37" s="999"/>
      <c r="CF37" s="999"/>
      <c r="CG37" s="1020"/>
      <c r="CH37" s="995"/>
      <c r="CI37" s="996"/>
      <c r="CJ37" s="996"/>
      <c r="CK37" s="996"/>
      <c r="CL37" s="997"/>
      <c r="CM37" s="995"/>
      <c r="CN37" s="996"/>
      <c r="CO37" s="996"/>
      <c r="CP37" s="996"/>
      <c r="CQ37" s="997"/>
      <c r="CR37" s="995"/>
      <c r="CS37" s="996"/>
      <c r="CT37" s="996"/>
      <c r="CU37" s="996"/>
      <c r="CV37" s="997"/>
      <c r="CW37" s="995"/>
      <c r="CX37" s="996"/>
      <c r="CY37" s="996"/>
      <c r="CZ37" s="996"/>
      <c r="DA37" s="997"/>
      <c r="DB37" s="995"/>
      <c r="DC37" s="996"/>
      <c r="DD37" s="996"/>
      <c r="DE37" s="996"/>
      <c r="DF37" s="997"/>
      <c r="DG37" s="995"/>
      <c r="DH37" s="996"/>
      <c r="DI37" s="996"/>
      <c r="DJ37" s="996"/>
      <c r="DK37" s="997"/>
      <c r="DL37" s="995"/>
      <c r="DM37" s="996"/>
      <c r="DN37" s="996"/>
      <c r="DO37" s="996"/>
      <c r="DP37" s="997"/>
      <c r="DQ37" s="995"/>
      <c r="DR37" s="996"/>
      <c r="DS37" s="996"/>
      <c r="DT37" s="996"/>
      <c r="DU37" s="997"/>
      <c r="DV37" s="998"/>
      <c r="DW37" s="999"/>
      <c r="DX37" s="999"/>
      <c r="DY37" s="999"/>
      <c r="DZ37" s="1000"/>
      <c r="EA37" s="231"/>
    </row>
    <row r="38" spans="1:131" ht="26.25" customHeight="1" x14ac:dyDescent="0.15">
      <c r="A38" s="244">
        <v>11</v>
      </c>
      <c r="B38" s="1033"/>
      <c r="C38" s="1034"/>
      <c r="D38" s="1034"/>
      <c r="E38" s="1034"/>
      <c r="F38" s="1034"/>
      <c r="G38" s="1034"/>
      <c r="H38" s="1034"/>
      <c r="I38" s="1034"/>
      <c r="J38" s="1034"/>
      <c r="K38" s="1034"/>
      <c r="L38" s="1034"/>
      <c r="M38" s="1034"/>
      <c r="N38" s="1034"/>
      <c r="O38" s="1034"/>
      <c r="P38" s="1035"/>
      <c r="Q38" s="1045"/>
      <c r="R38" s="1046"/>
      <c r="S38" s="1046"/>
      <c r="T38" s="1046"/>
      <c r="U38" s="1046"/>
      <c r="V38" s="1046"/>
      <c r="W38" s="1046"/>
      <c r="X38" s="1046"/>
      <c r="Y38" s="1046"/>
      <c r="Z38" s="1046"/>
      <c r="AA38" s="1046"/>
      <c r="AB38" s="1046"/>
      <c r="AC38" s="1046"/>
      <c r="AD38" s="1046"/>
      <c r="AE38" s="1047"/>
      <c r="AF38" s="1039"/>
      <c r="AG38" s="1040"/>
      <c r="AH38" s="1040"/>
      <c r="AI38" s="1040"/>
      <c r="AJ38" s="1041"/>
      <c r="AK38" s="986"/>
      <c r="AL38" s="977"/>
      <c r="AM38" s="977"/>
      <c r="AN38" s="977"/>
      <c r="AO38" s="977"/>
      <c r="AP38" s="977"/>
      <c r="AQ38" s="977"/>
      <c r="AR38" s="977"/>
      <c r="AS38" s="977"/>
      <c r="AT38" s="977"/>
      <c r="AU38" s="977"/>
      <c r="AV38" s="977"/>
      <c r="AW38" s="977"/>
      <c r="AX38" s="977"/>
      <c r="AY38" s="977"/>
      <c r="AZ38" s="1044"/>
      <c r="BA38" s="1044"/>
      <c r="BB38" s="1044"/>
      <c r="BC38" s="1044"/>
      <c r="BD38" s="1044"/>
      <c r="BE38" s="978"/>
      <c r="BF38" s="978"/>
      <c r="BG38" s="978"/>
      <c r="BH38" s="978"/>
      <c r="BI38" s="979"/>
      <c r="BJ38" s="234"/>
      <c r="BK38" s="234"/>
      <c r="BL38" s="234"/>
      <c r="BM38" s="234"/>
      <c r="BN38" s="234"/>
      <c r="BO38" s="243"/>
      <c r="BP38" s="243"/>
      <c r="BQ38" s="240">
        <v>32</v>
      </c>
      <c r="BR38" s="241"/>
      <c r="BS38" s="998"/>
      <c r="BT38" s="999"/>
      <c r="BU38" s="999"/>
      <c r="BV38" s="999"/>
      <c r="BW38" s="999"/>
      <c r="BX38" s="999"/>
      <c r="BY38" s="999"/>
      <c r="BZ38" s="999"/>
      <c r="CA38" s="999"/>
      <c r="CB38" s="999"/>
      <c r="CC38" s="999"/>
      <c r="CD38" s="999"/>
      <c r="CE38" s="999"/>
      <c r="CF38" s="999"/>
      <c r="CG38" s="1020"/>
      <c r="CH38" s="995"/>
      <c r="CI38" s="996"/>
      <c r="CJ38" s="996"/>
      <c r="CK38" s="996"/>
      <c r="CL38" s="997"/>
      <c r="CM38" s="995"/>
      <c r="CN38" s="996"/>
      <c r="CO38" s="996"/>
      <c r="CP38" s="996"/>
      <c r="CQ38" s="997"/>
      <c r="CR38" s="995"/>
      <c r="CS38" s="996"/>
      <c r="CT38" s="996"/>
      <c r="CU38" s="996"/>
      <c r="CV38" s="997"/>
      <c r="CW38" s="995"/>
      <c r="CX38" s="996"/>
      <c r="CY38" s="996"/>
      <c r="CZ38" s="996"/>
      <c r="DA38" s="997"/>
      <c r="DB38" s="995"/>
      <c r="DC38" s="996"/>
      <c r="DD38" s="996"/>
      <c r="DE38" s="996"/>
      <c r="DF38" s="997"/>
      <c r="DG38" s="995"/>
      <c r="DH38" s="996"/>
      <c r="DI38" s="996"/>
      <c r="DJ38" s="996"/>
      <c r="DK38" s="997"/>
      <c r="DL38" s="995"/>
      <c r="DM38" s="996"/>
      <c r="DN38" s="996"/>
      <c r="DO38" s="996"/>
      <c r="DP38" s="997"/>
      <c r="DQ38" s="995"/>
      <c r="DR38" s="996"/>
      <c r="DS38" s="996"/>
      <c r="DT38" s="996"/>
      <c r="DU38" s="997"/>
      <c r="DV38" s="998"/>
      <c r="DW38" s="999"/>
      <c r="DX38" s="999"/>
      <c r="DY38" s="999"/>
      <c r="DZ38" s="1000"/>
      <c r="EA38" s="231"/>
    </row>
    <row r="39" spans="1:131" ht="26.25" customHeight="1" x14ac:dyDescent="0.15">
      <c r="A39" s="244">
        <v>12</v>
      </c>
      <c r="B39" s="1033"/>
      <c r="C39" s="1034"/>
      <c r="D39" s="1034"/>
      <c r="E39" s="1034"/>
      <c r="F39" s="1034"/>
      <c r="G39" s="1034"/>
      <c r="H39" s="1034"/>
      <c r="I39" s="1034"/>
      <c r="J39" s="1034"/>
      <c r="K39" s="1034"/>
      <c r="L39" s="1034"/>
      <c r="M39" s="1034"/>
      <c r="N39" s="1034"/>
      <c r="O39" s="1034"/>
      <c r="P39" s="1035"/>
      <c r="Q39" s="1045"/>
      <c r="R39" s="1046"/>
      <c r="S39" s="1046"/>
      <c r="T39" s="1046"/>
      <c r="U39" s="1046"/>
      <c r="V39" s="1046"/>
      <c r="W39" s="1046"/>
      <c r="X39" s="1046"/>
      <c r="Y39" s="1046"/>
      <c r="Z39" s="1046"/>
      <c r="AA39" s="1046"/>
      <c r="AB39" s="1046"/>
      <c r="AC39" s="1046"/>
      <c r="AD39" s="1046"/>
      <c r="AE39" s="1047"/>
      <c r="AF39" s="1039"/>
      <c r="AG39" s="1040"/>
      <c r="AH39" s="1040"/>
      <c r="AI39" s="1040"/>
      <c r="AJ39" s="1041"/>
      <c r="AK39" s="986"/>
      <c r="AL39" s="977"/>
      <c r="AM39" s="977"/>
      <c r="AN39" s="977"/>
      <c r="AO39" s="977"/>
      <c r="AP39" s="977"/>
      <c r="AQ39" s="977"/>
      <c r="AR39" s="977"/>
      <c r="AS39" s="977"/>
      <c r="AT39" s="977"/>
      <c r="AU39" s="977"/>
      <c r="AV39" s="977"/>
      <c r="AW39" s="977"/>
      <c r="AX39" s="977"/>
      <c r="AY39" s="977"/>
      <c r="AZ39" s="1044"/>
      <c r="BA39" s="1044"/>
      <c r="BB39" s="1044"/>
      <c r="BC39" s="1044"/>
      <c r="BD39" s="1044"/>
      <c r="BE39" s="978"/>
      <c r="BF39" s="978"/>
      <c r="BG39" s="978"/>
      <c r="BH39" s="978"/>
      <c r="BI39" s="979"/>
      <c r="BJ39" s="234"/>
      <c r="BK39" s="234"/>
      <c r="BL39" s="234"/>
      <c r="BM39" s="234"/>
      <c r="BN39" s="234"/>
      <c r="BO39" s="243"/>
      <c r="BP39" s="243"/>
      <c r="BQ39" s="240">
        <v>33</v>
      </c>
      <c r="BR39" s="241"/>
      <c r="BS39" s="998"/>
      <c r="BT39" s="999"/>
      <c r="BU39" s="999"/>
      <c r="BV39" s="999"/>
      <c r="BW39" s="999"/>
      <c r="BX39" s="999"/>
      <c r="BY39" s="999"/>
      <c r="BZ39" s="999"/>
      <c r="CA39" s="999"/>
      <c r="CB39" s="999"/>
      <c r="CC39" s="999"/>
      <c r="CD39" s="999"/>
      <c r="CE39" s="999"/>
      <c r="CF39" s="999"/>
      <c r="CG39" s="1020"/>
      <c r="CH39" s="995"/>
      <c r="CI39" s="996"/>
      <c r="CJ39" s="996"/>
      <c r="CK39" s="996"/>
      <c r="CL39" s="997"/>
      <c r="CM39" s="995"/>
      <c r="CN39" s="996"/>
      <c r="CO39" s="996"/>
      <c r="CP39" s="996"/>
      <c r="CQ39" s="997"/>
      <c r="CR39" s="995"/>
      <c r="CS39" s="996"/>
      <c r="CT39" s="996"/>
      <c r="CU39" s="996"/>
      <c r="CV39" s="997"/>
      <c r="CW39" s="995"/>
      <c r="CX39" s="996"/>
      <c r="CY39" s="996"/>
      <c r="CZ39" s="996"/>
      <c r="DA39" s="997"/>
      <c r="DB39" s="995"/>
      <c r="DC39" s="996"/>
      <c r="DD39" s="996"/>
      <c r="DE39" s="996"/>
      <c r="DF39" s="997"/>
      <c r="DG39" s="995"/>
      <c r="DH39" s="996"/>
      <c r="DI39" s="996"/>
      <c r="DJ39" s="996"/>
      <c r="DK39" s="997"/>
      <c r="DL39" s="995"/>
      <c r="DM39" s="996"/>
      <c r="DN39" s="996"/>
      <c r="DO39" s="996"/>
      <c r="DP39" s="997"/>
      <c r="DQ39" s="995"/>
      <c r="DR39" s="996"/>
      <c r="DS39" s="996"/>
      <c r="DT39" s="996"/>
      <c r="DU39" s="997"/>
      <c r="DV39" s="998"/>
      <c r="DW39" s="999"/>
      <c r="DX39" s="999"/>
      <c r="DY39" s="999"/>
      <c r="DZ39" s="1000"/>
      <c r="EA39" s="231"/>
    </row>
    <row r="40" spans="1:131" ht="26.25" customHeight="1" x14ac:dyDescent="0.15">
      <c r="A40" s="240">
        <v>13</v>
      </c>
      <c r="B40" s="1033"/>
      <c r="C40" s="1034"/>
      <c r="D40" s="1034"/>
      <c r="E40" s="1034"/>
      <c r="F40" s="1034"/>
      <c r="G40" s="1034"/>
      <c r="H40" s="1034"/>
      <c r="I40" s="1034"/>
      <c r="J40" s="1034"/>
      <c r="K40" s="1034"/>
      <c r="L40" s="1034"/>
      <c r="M40" s="1034"/>
      <c r="N40" s="1034"/>
      <c r="O40" s="1034"/>
      <c r="P40" s="1035"/>
      <c r="Q40" s="1045"/>
      <c r="R40" s="1046"/>
      <c r="S40" s="1046"/>
      <c r="T40" s="1046"/>
      <c r="U40" s="1046"/>
      <c r="V40" s="1046"/>
      <c r="W40" s="1046"/>
      <c r="X40" s="1046"/>
      <c r="Y40" s="1046"/>
      <c r="Z40" s="1046"/>
      <c r="AA40" s="1046"/>
      <c r="AB40" s="1046"/>
      <c r="AC40" s="1046"/>
      <c r="AD40" s="1046"/>
      <c r="AE40" s="1047"/>
      <c r="AF40" s="1039"/>
      <c r="AG40" s="1040"/>
      <c r="AH40" s="1040"/>
      <c r="AI40" s="1040"/>
      <c r="AJ40" s="1041"/>
      <c r="AK40" s="986"/>
      <c r="AL40" s="977"/>
      <c r="AM40" s="977"/>
      <c r="AN40" s="977"/>
      <c r="AO40" s="977"/>
      <c r="AP40" s="977"/>
      <c r="AQ40" s="977"/>
      <c r="AR40" s="977"/>
      <c r="AS40" s="977"/>
      <c r="AT40" s="977"/>
      <c r="AU40" s="977"/>
      <c r="AV40" s="977"/>
      <c r="AW40" s="977"/>
      <c r="AX40" s="977"/>
      <c r="AY40" s="977"/>
      <c r="AZ40" s="1044"/>
      <c r="BA40" s="1044"/>
      <c r="BB40" s="1044"/>
      <c r="BC40" s="1044"/>
      <c r="BD40" s="1044"/>
      <c r="BE40" s="978"/>
      <c r="BF40" s="978"/>
      <c r="BG40" s="978"/>
      <c r="BH40" s="978"/>
      <c r="BI40" s="979"/>
      <c r="BJ40" s="234"/>
      <c r="BK40" s="234"/>
      <c r="BL40" s="234"/>
      <c r="BM40" s="234"/>
      <c r="BN40" s="234"/>
      <c r="BO40" s="243"/>
      <c r="BP40" s="243"/>
      <c r="BQ40" s="240">
        <v>34</v>
      </c>
      <c r="BR40" s="241"/>
      <c r="BS40" s="998"/>
      <c r="BT40" s="999"/>
      <c r="BU40" s="999"/>
      <c r="BV40" s="999"/>
      <c r="BW40" s="999"/>
      <c r="BX40" s="999"/>
      <c r="BY40" s="999"/>
      <c r="BZ40" s="999"/>
      <c r="CA40" s="999"/>
      <c r="CB40" s="999"/>
      <c r="CC40" s="999"/>
      <c r="CD40" s="999"/>
      <c r="CE40" s="999"/>
      <c r="CF40" s="999"/>
      <c r="CG40" s="1020"/>
      <c r="CH40" s="995"/>
      <c r="CI40" s="996"/>
      <c r="CJ40" s="996"/>
      <c r="CK40" s="996"/>
      <c r="CL40" s="997"/>
      <c r="CM40" s="995"/>
      <c r="CN40" s="996"/>
      <c r="CO40" s="996"/>
      <c r="CP40" s="996"/>
      <c r="CQ40" s="997"/>
      <c r="CR40" s="995"/>
      <c r="CS40" s="996"/>
      <c r="CT40" s="996"/>
      <c r="CU40" s="996"/>
      <c r="CV40" s="997"/>
      <c r="CW40" s="995"/>
      <c r="CX40" s="996"/>
      <c r="CY40" s="996"/>
      <c r="CZ40" s="996"/>
      <c r="DA40" s="997"/>
      <c r="DB40" s="995"/>
      <c r="DC40" s="996"/>
      <c r="DD40" s="996"/>
      <c r="DE40" s="996"/>
      <c r="DF40" s="997"/>
      <c r="DG40" s="995"/>
      <c r="DH40" s="996"/>
      <c r="DI40" s="996"/>
      <c r="DJ40" s="996"/>
      <c r="DK40" s="997"/>
      <c r="DL40" s="995"/>
      <c r="DM40" s="996"/>
      <c r="DN40" s="996"/>
      <c r="DO40" s="996"/>
      <c r="DP40" s="997"/>
      <c r="DQ40" s="995"/>
      <c r="DR40" s="996"/>
      <c r="DS40" s="996"/>
      <c r="DT40" s="996"/>
      <c r="DU40" s="997"/>
      <c r="DV40" s="998"/>
      <c r="DW40" s="999"/>
      <c r="DX40" s="999"/>
      <c r="DY40" s="999"/>
      <c r="DZ40" s="1000"/>
      <c r="EA40" s="231"/>
    </row>
    <row r="41" spans="1:131" ht="26.25" customHeight="1" x14ac:dyDescent="0.15">
      <c r="A41" s="240">
        <v>14</v>
      </c>
      <c r="B41" s="1033"/>
      <c r="C41" s="1034"/>
      <c r="D41" s="1034"/>
      <c r="E41" s="1034"/>
      <c r="F41" s="1034"/>
      <c r="G41" s="1034"/>
      <c r="H41" s="1034"/>
      <c r="I41" s="1034"/>
      <c r="J41" s="1034"/>
      <c r="K41" s="1034"/>
      <c r="L41" s="1034"/>
      <c r="M41" s="1034"/>
      <c r="N41" s="1034"/>
      <c r="O41" s="1034"/>
      <c r="P41" s="1035"/>
      <c r="Q41" s="1045"/>
      <c r="R41" s="1046"/>
      <c r="S41" s="1046"/>
      <c r="T41" s="1046"/>
      <c r="U41" s="1046"/>
      <c r="V41" s="1046"/>
      <c r="W41" s="1046"/>
      <c r="X41" s="1046"/>
      <c r="Y41" s="1046"/>
      <c r="Z41" s="1046"/>
      <c r="AA41" s="1046"/>
      <c r="AB41" s="1046"/>
      <c r="AC41" s="1046"/>
      <c r="AD41" s="1046"/>
      <c r="AE41" s="1047"/>
      <c r="AF41" s="1039"/>
      <c r="AG41" s="1040"/>
      <c r="AH41" s="1040"/>
      <c r="AI41" s="1040"/>
      <c r="AJ41" s="1041"/>
      <c r="AK41" s="986"/>
      <c r="AL41" s="977"/>
      <c r="AM41" s="977"/>
      <c r="AN41" s="977"/>
      <c r="AO41" s="977"/>
      <c r="AP41" s="977"/>
      <c r="AQ41" s="977"/>
      <c r="AR41" s="977"/>
      <c r="AS41" s="977"/>
      <c r="AT41" s="977"/>
      <c r="AU41" s="977"/>
      <c r="AV41" s="977"/>
      <c r="AW41" s="977"/>
      <c r="AX41" s="977"/>
      <c r="AY41" s="977"/>
      <c r="AZ41" s="1044"/>
      <c r="BA41" s="1044"/>
      <c r="BB41" s="1044"/>
      <c r="BC41" s="1044"/>
      <c r="BD41" s="1044"/>
      <c r="BE41" s="978"/>
      <c r="BF41" s="978"/>
      <c r="BG41" s="978"/>
      <c r="BH41" s="978"/>
      <c r="BI41" s="979"/>
      <c r="BJ41" s="234"/>
      <c r="BK41" s="234"/>
      <c r="BL41" s="234"/>
      <c r="BM41" s="234"/>
      <c r="BN41" s="234"/>
      <c r="BO41" s="243"/>
      <c r="BP41" s="243"/>
      <c r="BQ41" s="240">
        <v>35</v>
      </c>
      <c r="BR41" s="241"/>
      <c r="BS41" s="998"/>
      <c r="BT41" s="999"/>
      <c r="BU41" s="999"/>
      <c r="BV41" s="999"/>
      <c r="BW41" s="999"/>
      <c r="BX41" s="999"/>
      <c r="BY41" s="999"/>
      <c r="BZ41" s="999"/>
      <c r="CA41" s="999"/>
      <c r="CB41" s="999"/>
      <c r="CC41" s="999"/>
      <c r="CD41" s="999"/>
      <c r="CE41" s="999"/>
      <c r="CF41" s="999"/>
      <c r="CG41" s="1020"/>
      <c r="CH41" s="995"/>
      <c r="CI41" s="996"/>
      <c r="CJ41" s="996"/>
      <c r="CK41" s="996"/>
      <c r="CL41" s="997"/>
      <c r="CM41" s="995"/>
      <c r="CN41" s="996"/>
      <c r="CO41" s="996"/>
      <c r="CP41" s="996"/>
      <c r="CQ41" s="997"/>
      <c r="CR41" s="995"/>
      <c r="CS41" s="996"/>
      <c r="CT41" s="996"/>
      <c r="CU41" s="996"/>
      <c r="CV41" s="997"/>
      <c r="CW41" s="995"/>
      <c r="CX41" s="996"/>
      <c r="CY41" s="996"/>
      <c r="CZ41" s="996"/>
      <c r="DA41" s="997"/>
      <c r="DB41" s="995"/>
      <c r="DC41" s="996"/>
      <c r="DD41" s="996"/>
      <c r="DE41" s="996"/>
      <c r="DF41" s="997"/>
      <c r="DG41" s="995"/>
      <c r="DH41" s="996"/>
      <c r="DI41" s="996"/>
      <c r="DJ41" s="996"/>
      <c r="DK41" s="997"/>
      <c r="DL41" s="995"/>
      <c r="DM41" s="996"/>
      <c r="DN41" s="996"/>
      <c r="DO41" s="996"/>
      <c r="DP41" s="997"/>
      <c r="DQ41" s="995"/>
      <c r="DR41" s="996"/>
      <c r="DS41" s="996"/>
      <c r="DT41" s="996"/>
      <c r="DU41" s="997"/>
      <c r="DV41" s="998"/>
      <c r="DW41" s="999"/>
      <c r="DX41" s="999"/>
      <c r="DY41" s="999"/>
      <c r="DZ41" s="1000"/>
      <c r="EA41" s="231"/>
    </row>
    <row r="42" spans="1:131" ht="26.25" customHeight="1" x14ac:dyDescent="0.15">
      <c r="A42" s="240">
        <v>15</v>
      </c>
      <c r="B42" s="1033"/>
      <c r="C42" s="1034"/>
      <c r="D42" s="1034"/>
      <c r="E42" s="1034"/>
      <c r="F42" s="1034"/>
      <c r="G42" s="1034"/>
      <c r="H42" s="1034"/>
      <c r="I42" s="1034"/>
      <c r="J42" s="1034"/>
      <c r="K42" s="1034"/>
      <c r="L42" s="1034"/>
      <c r="M42" s="1034"/>
      <c r="N42" s="1034"/>
      <c r="O42" s="1034"/>
      <c r="P42" s="1035"/>
      <c r="Q42" s="1045"/>
      <c r="R42" s="1046"/>
      <c r="S42" s="1046"/>
      <c r="T42" s="1046"/>
      <c r="U42" s="1046"/>
      <c r="V42" s="1046"/>
      <c r="W42" s="1046"/>
      <c r="X42" s="1046"/>
      <c r="Y42" s="1046"/>
      <c r="Z42" s="1046"/>
      <c r="AA42" s="1046"/>
      <c r="AB42" s="1046"/>
      <c r="AC42" s="1046"/>
      <c r="AD42" s="1046"/>
      <c r="AE42" s="1047"/>
      <c r="AF42" s="1039"/>
      <c r="AG42" s="1040"/>
      <c r="AH42" s="1040"/>
      <c r="AI42" s="1040"/>
      <c r="AJ42" s="1041"/>
      <c r="AK42" s="986"/>
      <c r="AL42" s="977"/>
      <c r="AM42" s="977"/>
      <c r="AN42" s="977"/>
      <c r="AO42" s="977"/>
      <c r="AP42" s="977"/>
      <c r="AQ42" s="977"/>
      <c r="AR42" s="977"/>
      <c r="AS42" s="977"/>
      <c r="AT42" s="977"/>
      <c r="AU42" s="977"/>
      <c r="AV42" s="977"/>
      <c r="AW42" s="977"/>
      <c r="AX42" s="977"/>
      <c r="AY42" s="977"/>
      <c r="AZ42" s="1044"/>
      <c r="BA42" s="1044"/>
      <c r="BB42" s="1044"/>
      <c r="BC42" s="1044"/>
      <c r="BD42" s="1044"/>
      <c r="BE42" s="978"/>
      <c r="BF42" s="978"/>
      <c r="BG42" s="978"/>
      <c r="BH42" s="978"/>
      <c r="BI42" s="979"/>
      <c r="BJ42" s="234"/>
      <c r="BK42" s="234"/>
      <c r="BL42" s="234"/>
      <c r="BM42" s="234"/>
      <c r="BN42" s="234"/>
      <c r="BO42" s="243"/>
      <c r="BP42" s="243"/>
      <c r="BQ42" s="240">
        <v>36</v>
      </c>
      <c r="BR42" s="241"/>
      <c r="BS42" s="998"/>
      <c r="BT42" s="999"/>
      <c r="BU42" s="999"/>
      <c r="BV42" s="999"/>
      <c r="BW42" s="999"/>
      <c r="BX42" s="999"/>
      <c r="BY42" s="999"/>
      <c r="BZ42" s="999"/>
      <c r="CA42" s="999"/>
      <c r="CB42" s="999"/>
      <c r="CC42" s="999"/>
      <c r="CD42" s="999"/>
      <c r="CE42" s="999"/>
      <c r="CF42" s="999"/>
      <c r="CG42" s="1020"/>
      <c r="CH42" s="995"/>
      <c r="CI42" s="996"/>
      <c r="CJ42" s="996"/>
      <c r="CK42" s="996"/>
      <c r="CL42" s="997"/>
      <c r="CM42" s="995"/>
      <c r="CN42" s="996"/>
      <c r="CO42" s="996"/>
      <c r="CP42" s="996"/>
      <c r="CQ42" s="997"/>
      <c r="CR42" s="995"/>
      <c r="CS42" s="996"/>
      <c r="CT42" s="996"/>
      <c r="CU42" s="996"/>
      <c r="CV42" s="997"/>
      <c r="CW42" s="995"/>
      <c r="CX42" s="996"/>
      <c r="CY42" s="996"/>
      <c r="CZ42" s="996"/>
      <c r="DA42" s="997"/>
      <c r="DB42" s="995"/>
      <c r="DC42" s="996"/>
      <c r="DD42" s="996"/>
      <c r="DE42" s="996"/>
      <c r="DF42" s="997"/>
      <c r="DG42" s="995"/>
      <c r="DH42" s="996"/>
      <c r="DI42" s="996"/>
      <c r="DJ42" s="996"/>
      <c r="DK42" s="997"/>
      <c r="DL42" s="995"/>
      <c r="DM42" s="996"/>
      <c r="DN42" s="996"/>
      <c r="DO42" s="996"/>
      <c r="DP42" s="997"/>
      <c r="DQ42" s="995"/>
      <c r="DR42" s="996"/>
      <c r="DS42" s="996"/>
      <c r="DT42" s="996"/>
      <c r="DU42" s="997"/>
      <c r="DV42" s="998"/>
      <c r="DW42" s="999"/>
      <c r="DX42" s="999"/>
      <c r="DY42" s="999"/>
      <c r="DZ42" s="1000"/>
      <c r="EA42" s="231"/>
    </row>
    <row r="43" spans="1:131" ht="26.25" customHeight="1" x14ac:dyDescent="0.15">
      <c r="A43" s="240">
        <v>16</v>
      </c>
      <c r="B43" s="1033"/>
      <c r="C43" s="1034"/>
      <c r="D43" s="1034"/>
      <c r="E43" s="1034"/>
      <c r="F43" s="1034"/>
      <c r="G43" s="1034"/>
      <c r="H43" s="1034"/>
      <c r="I43" s="1034"/>
      <c r="J43" s="1034"/>
      <c r="K43" s="1034"/>
      <c r="L43" s="1034"/>
      <c r="M43" s="1034"/>
      <c r="N43" s="1034"/>
      <c r="O43" s="1034"/>
      <c r="P43" s="1035"/>
      <c r="Q43" s="1045"/>
      <c r="R43" s="1046"/>
      <c r="S43" s="1046"/>
      <c r="T43" s="1046"/>
      <c r="U43" s="1046"/>
      <c r="V43" s="1046"/>
      <c r="W43" s="1046"/>
      <c r="X43" s="1046"/>
      <c r="Y43" s="1046"/>
      <c r="Z43" s="1046"/>
      <c r="AA43" s="1046"/>
      <c r="AB43" s="1046"/>
      <c r="AC43" s="1046"/>
      <c r="AD43" s="1046"/>
      <c r="AE43" s="1047"/>
      <c r="AF43" s="1039"/>
      <c r="AG43" s="1040"/>
      <c r="AH43" s="1040"/>
      <c r="AI43" s="1040"/>
      <c r="AJ43" s="1041"/>
      <c r="AK43" s="986"/>
      <c r="AL43" s="977"/>
      <c r="AM43" s="977"/>
      <c r="AN43" s="977"/>
      <c r="AO43" s="977"/>
      <c r="AP43" s="977"/>
      <c r="AQ43" s="977"/>
      <c r="AR43" s="977"/>
      <c r="AS43" s="977"/>
      <c r="AT43" s="977"/>
      <c r="AU43" s="977"/>
      <c r="AV43" s="977"/>
      <c r="AW43" s="977"/>
      <c r="AX43" s="977"/>
      <c r="AY43" s="977"/>
      <c r="AZ43" s="1044"/>
      <c r="BA43" s="1044"/>
      <c r="BB43" s="1044"/>
      <c r="BC43" s="1044"/>
      <c r="BD43" s="1044"/>
      <c r="BE43" s="978"/>
      <c r="BF43" s="978"/>
      <c r="BG43" s="978"/>
      <c r="BH43" s="978"/>
      <c r="BI43" s="979"/>
      <c r="BJ43" s="234"/>
      <c r="BK43" s="234"/>
      <c r="BL43" s="234"/>
      <c r="BM43" s="234"/>
      <c r="BN43" s="234"/>
      <c r="BO43" s="243"/>
      <c r="BP43" s="243"/>
      <c r="BQ43" s="240">
        <v>37</v>
      </c>
      <c r="BR43" s="241"/>
      <c r="BS43" s="998"/>
      <c r="BT43" s="999"/>
      <c r="BU43" s="999"/>
      <c r="BV43" s="999"/>
      <c r="BW43" s="999"/>
      <c r="BX43" s="999"/>
      <c r="BY43" s="999"/>
      <c r="BZ43" s="999"/>
      <c r="CA43" s="999"/>
      <c r="CB43" s="999"/>
      <c r="CC43" s="999"/>
      <c r="CD43" s="999"/>
      <c r="CE43" s="999"/>
      <c r="CF43" s="999"/>
      <c r="CG43" s="1020"/>
      <c r="CH43" s="995"/>
      <c r="CI43" s="996"/>
      <c r="CJ43" s="996"/>
      <c r="CK43" s="996"/>
      <c r="CL43" s="997"/>
      <c r="CM43" s="995"/>
      <c r="CN43" s="996"/>
      <c r="CO43" s="996"/>
      <c r="CP43" s="996"/>
      <c r="CQ43" s="997"/>
      <c r="CR43" s="995"/>
      <c r="CS43" s="996"/>
      <c r="CT43" s="996"/>
      <c r="CU43" s="996"/>
      <c r="CV43" s="997"/>
      <c r="CW43" s="995"/>
      <c r="CX43" s="996"/>
      <c r="CY43" s="996"/>
      <c r="CZ43" s="996"/>
      <c r="DA43" s="997"/>
      <c r="DB43" s="995"/>
      <c r="DC43" s="996"/>
      <c r="DD43" s="996"/>
      <c r="DE43" s="996"/>
      <c r="DF43" s="997"/>
      <c r="DG43" s="995"/>
      <c r="DH43" s="996"/>
      <c r="DI43" s="996"/>
      <c r="DJ43" s="996"/>
      <c r="DK43" s="997"/>
      <c r="DL43" s="995"/>
      <c r="DM43" s="996"/>
      <c r="DN43" s="996"/>
      <c r="DO43" s="996"/>
      <c r="DP43" s="997"/>
      <c r="DQ43" s="995"/>
      <c r="DR43" s="996"/>
      <c r="DS43" s="996"/>
      <c r="DT43" s="996"/>
      <c r="DU43" s="997"/>
      <c r="DV43" s="998"/>
      <c r="DW43" s="999"/>
      <c r="DX43" s="999"/>
      <c r="DY43" s="999"/>
      <c r="DZ43" s="1000"/>
      <c r="EA43" s="231"/>
    </row>
    <row r="44" spans="1:131" ht="26.25" customHeight="1" x14ac:dyDescent="0.15">
      <c r="A44" s="240">
        <v>17</v>
      </c>
      <c r="B44" s="1033"/>
      <c r="C44" s="1034"/>
      <c r="D44" s="1034"/>
      <c r="E44" s="1034"/>
      <c r="F44" s="1034"/>
      <c r="G44" s="1034"/>
      <c r="H44" s="1034"/>
      <c r="I44" s="1034"/>
      <c r="J44" s="1034"/>
      <c r="K44" s="1034"/>
      <c r="L44" s="1034"/>
      <c r="M44" s="1034"/>
      <c r="N44" s="1034"/>
      <c r="O44" s="1034"/>
      <c r="P44" s="1035"/>
      <c r="Q44" s="1045"/>
      <c r="R44" s="1046"/>
      <c r="S44" s="1046"/>
      <c r="T44" s="1046"/>
      <c r="U44" s="1046"/>
      <c r="V44" s="1046"/>
      <c r="W44" s="1046"/>
      <c r="X44" s="1046"/>
      <c r="Y44" s="1046"/>
      <c r="Z44" s="1046"/>
      <c r="AA44" s="1046"/>
      <c r="AB44" s="1046"/>
      <c r="AC44" s="1046"/>
      <c r="AD44" s="1046"/>
      <c r="AE44" s="1047"/>
      <c r="AF44" s="1039"/>
      <c r="AG44" s="1040"/>
      <c r="AH44" s="1040"/>
      <c r="AI44" s="1040"/>
      <c r="AJ44" s="1041"/>
      <c r="AK44" s="986"/>
      <c r="AL44" s="977"/>
      <c r="AM44" s="977"/>
      <c r="AN44" s="977"/>
      <c r="AO44" s="977"/>
      <c r="AP44" s="977"/>
      <c r="AQ44" s="977"/>
      <c r="AR44" s="977"/>
      <c r="AS44" s="977"/>
      <c r="AT44" s="977"/>
      <c r="AU44" s="977"/>
      <c r="AV44" s="977"/>
      <c r="AW44" s="977"/>
      <c r="AX44" s="977"/>
      <c r="AY44" s="977"/>
      <c r="AZ44" s="1044"/>
      <c r="BA44" s="1044"/>
      <c r="BB44" s="1044"/>
      <c r="BC44" s="1044"/>
      <c r="BD44" s="1044"/>
      <c r="BE44" s="978"/>
      <c r="BF44" s="978"/>
      <c r="BG44" s="978"/>
      <c r="BH44" s="978"/>
      <c r="BI44" s="979"/>
      <c r="BJ44" s="234"/>
      <c r="BK44" s="234"/>
      <c r="BL44" s="234"/>
      <c r="BM44" s="234"/>
      <c r="BN44" s="234"/>
      <c r="BO44" s="243"/>
      <c r="BP44" s="243"/>
      <c r="BQ44" s="240">
        <v>38</v>
      </c>
      <c r="BR44" s="241"/>
      <c r="BS44" s="998"/>
      <c r="BT44" s="999"/>
      <c r="BU44" s="999"/>
      <c r="BV44" s="999"/>
      <c r="BW44" s="999"/>
      <c r="BX44" s="999"/>
      <c r="BY44" s="999"/>
      <c r="BZ44" s="999"/>
      <c r="CA44" s="999"/>
      <c r="CB44" s="999"/>
      <c r="CC44" s="999"/>
      <c r="CD44" s="999"/>
      <c r="CE44" s="999"/>
      <c r="CF44" s="999"/>
      <c r="CG44" s="1020"/>
      <c r="CH44" s="995"/>
      <c r="CI44" s="996"/>
      <c r="CJ44" s="996"/>
      <c r="CK44" s="996"/>
      <c r="CL44" s="997"/>
      <c r="CM44" s="995"/>
      <c r="CN44" s="996"/>
      <c r="CO44" s="996"/>
      <c r="CP44" s="996"/>
      <c r="CQ44" s="997"/>
      <c r="CR44" s="995"/>
      <c r="CS44" s="996"/>
      <c r="CT44" s="996"/>
      <c r="CU44" s="996"/>
      <c r="CV44" s="997"/>
      <c r="CW44" s="995"/>
      <c r="CX44" s="996"/>
      <c r="CY44" s="996"/>
      <c r="CZ44" s="996"/>
      <c r="DA44" s="997"/>
      <c r="DB44" s="995"/>
      <c r="DC44" s="996"/>
      <c r="DD44" s="996"/>
      <c r="DE44" s="996"/>
      <c r="DF44" s="997"/>
      <c r="DG44" s="995"/>
      <c r="DH44" s="996"/>
      <c r="DI44" s="996"/>
      <c r="DJ44" s="996"/>
      <c r="DK44" s="997"/>
      <c r="DL44" s="995"/>
      <c r="DM44" s="996"/>
      <c r="DN44" s="996"/>
      <c r="DO44" s="996"/>
      <c r="DP44" s="997"/>
      <c r="DQ44" s="995"/>
      <c r="DR44" s="996"/>
      <c r="DS44" s="996"/>
      <c r="DT44" s="996"/>
      <c r="DU44" s="997"/>
      <c r="DV44" s="998"/>
      <c r="DW44" s="999"/>
      <c r="DX44" s="999"/>
      <c r="DY44" s="999"/>
      <c r="DZ44" s="1000"/>
      <c r="EA44" s="231"/>
    </row>
    <row r="45" spans="1:131" ht="26.25" customHeight="1" x14ac:dyDescent="0.15">
      <c r="A45" s="240">
        <v>18</v>
      </c>
      <c r="B45" s="1033"/>
      <c r="C45" s="1034"/>
      <c r="D45" s="1034"/>
      <c r="E45" s="1034"/>
      <c r="F45" s="1034"/>
      <c r="G45" s="1034"/>
      <c r="H45" s="1034"/>
      <c r="I45" s="1034"/>
      <c r="J45" s="1034"/>
      <c r="K45" s="1034"/>
      <c r="L45" s="1034"/>
      <c r="M45" s="1034"/>
      <c r="N45" s="1034"/>
      <c r="O45" s="1034"/>
      <c r="P45" s="1035"/>
      <c r="Q45" s="1045"/>
      <c r="R45" s="1046"/>
      <c r="S45" s="1046"/>
      <c r="T45" s="1046"/>
      <c r="U45" s="1046"/>
      <c r="V45" s="1046"/>
      <c r="W45" s="1046"/>
      <c r="X45" s="1046"/>
      <c r="Y45" s="1046"/>
      <c r="Z45" s="1046"/>
      <c r="AA45" s="1046"/>
      <c r="AB45" s="1046"/>
      <c r="AC45" s="1046"/>
      <c r="AD45" s="1046"/>
      <c r="AE45" s="1047"/>
      <c r="AF45" s="1039"/>
      <c r="AG45" s="1040"/>
      <c r="AH45" s="1040"/>
      <c r="AI45" s="1040"/>
      <c r="AJ45" s="1041"/>
      <c r="AK45" s="986"/>
      <c r="AL45" s="977"/>
      <c r="AM45" s="977"/>
      <c r="AN45" s="977"/>
      <c r="AO45" s="977"/>
      <c r="AP45" s="977"/>
      <c r="AQ45" s="977"/>
      <c r="AR45" s="977"/>
      <c r="AS45" s="977"/>
      <c r="AT45" s="977"/>
      <c r="AU45" s="977"/>
      <c r="AV45" s="977"/>
      <c r="AW45" s="977"/>
      <c r="AX45" s="977"/>
      <c r="AY45" s="977"/>
      <c r="AZ45" s="1044"/>
      <c r="BA45" s="1044"/>
      <c r="BB45" s="1044"/>
      <c r="BC45" s="1044"/>
      <c r="BD45" s="1044"/>
      <c r="BE45" s="978"/>
      <c r="BF45" s="978"/>
      <c r="BG45" s="978"/>
      <c r="BH45" s="978"/>
      <c r="BI45" s="979"/>
      <c r="BJ45" s="234"/>
      <c r="BK45" s="234"/>
      <c r="BL45" s="234"/>
      <c r="BM45" s="234"/>
      <c r="BN45" s="234"/>
      <c r="BO45" s="243"/>
      <c r="BP45" s="243"/>
      <c r="BQ45" s="240">
        <v>39</v>
      </c>
      <c r="BR45" s="241"/>
      <c r="BS45" s="998"/>
      <c r="BT45" s="999"/>
      <c r="BU45" s="999"/>
      <c r="BV45" s="999"/>
      <c r="BW45" s="999"/>
      <c r="BX45" s="999"/>
      <c r="BY45" s="999"/>
      <c r="BZ45" s="999"/>
      <c r="CA45" s="999"/>
      <c r="CB45" s="999"/>
      <c r="CC45" s="999"/>
      <c r="CD45" s="999"/>
      <c r="CE45" s="999"/>
      <c r="CF45" s="999"/>
      <c r="CG45" s="1020"/>
      <c r="CH45" s="995"/>
      <c r="CI45" s="996"/>
      <c r="CJ45" s="996"/>
      <c r="CK45" s="996"/>
      <c r="CL45" s="997"/>
      <c r="CM45" s="995"/>
      <c r="CN45" s="996"/>
      <c r="CO45" s="996"/>
      <c r="CP45" s="996"/>
      <c r="CQ45" s="997"/>
      <c r="CR45" s="995"/>
      <c r="CS45" s="996"/>
      <c r="CT45" s="996"/>
      <c r="CU45" s="996"/>
      <c r="CV45" s="997"/>
      <c r="CW45" s="995"/>
      <c r="CX45" s="996"/>
      <c r="CY45" s="996"/>
      <c r="CZ45" s="996"/>
      <c r="DA45" s="997"/>
      <c r="DB45" s="995"/>
      <c r="DC45" s="996"/>
      <c r="DD45" s="996"/>
      <c r="DE45" s="996"/>
      <c r="DF45" s="997"/>
      <c r="DG45" s="995"/>
      <c r="DH45" s="996"/>
      <c r="DI45" s="996"/>
      <c r="DJ45" s="996"/>
      <c r="DK45" s="997"/>
      <c r="DL45" s="995"/>
      <c r="DM45" s="996"/>
      <c r="DN45" s="996"/>
      <c r="DO45" s="996"/>
      <c r="DP45" s="997"/>
      <c r="DQ45" s="995"/>
      <c r="DR45" s="996"/>
      <c r="DS45" s="996"/>
      <c r="DT45" s="996"/>
      <c r="DU45" s="997"/>
      <c r="DV45" s="998"/>
      <c r="DW45" s="999"/>
      <c r="DX45" s="999"/>
      <c r="DY45" s="999"/>
      <c r="DZ45" s="1000"/>
      <c r="EA45" s="231"/>
    </row>
    <row r="46" spans="1:131" ht="26.25" customHeight="1" x14ac:dyDescent="0.15">
      <c r="A46" s="240">
        <v>19</v>
      </c>
      <c r="B46" s="1033"/>
      <c r="C46" s="1034"/>
      <c r="D46" s="1034"/>
      <c r="E46" s="1034"/>
      <c r="F46" s="1034"/>
      <c r="G46" s="1034"/>
      <c r="H46" s="1034"/>
      <c r="I46" s="1034"/>
      <c r="J46" s="1034"/>
      <c r="K46" s="1034"/>
      <c r="L46" s="1034"/>
      <c r="M46" s="1034"/>
      <c r="N46" s="1034"/>
      <c r="O46" s="1034"/>
      <c r="P46" s="1035"/>
      <c r="Q46" s="1045"/>
      <c r="R46" s="1046"/>
      <c r="S46" s="1046"/>
      <c r="T46" s="1046"/>
      <c r="U46" s="1046"/>
      <c r="V46" s="1046"/>
      <c r="W46" s="1046"/>
      <c r="X46" s="1046"/>
      <c r="Y46" s="1046"/>
      <c r="Z46" s="1046"/>
      <c r="AA46" s="1046"/>
      <c r="AB46" s="1046"/>
      <c r="AC46" s="1046"/>
      <c r="AD46" s="1046"/>
      <c r="AE46" s="1047"/>
      <c r="AF46" s="1039"/>
      <c r="AG46" s="1040"/>
      <c r="AH46" s="1040"/>
      <c r="AI46" s="1040"/>
      <c r="AJ46" s="1041"/>
      <c r="AK46" s="986"/>
      <c r="AL46" s="977"/>
      <c r="AM46" s="977"/>
      <c r="AN46" s="977"/>
      <c r="AO46" s="977"/>
      <c r="AP46" s="977"/>
      <c r="AQ46" s="977"/>
      <c r="AR46" s="977"/>
      <c r="AS46" s="977"/>
      <c r="AT46" s="977"/>
      <c r="AU46" s="977"/>
      <c r="AV46" s="977"/>
      <c r="AW46" s="977"/>
      <c r="AX46" s="977"/>
      <c r="AY46" s="977"/>
      <c r="AZ46" s="1044"/>
      <c r="BA46" s="1044"/>
      <c r="BB46" s="1044"/>
      <c r="BC46" s="1044"/>
      <c r="BD46" s="1044"/>
      <c r="BE46" s="978"/>
      <c r="BF46" s="978"/>
      <c r="BG46" s="978"/>
      <c r="BH46" s="978"/>
      <c r="BI46" s="979"/>
      <c r="BJ46" s="234"/>
      <c r="BK46" s="234"/>
      <c r="BL46" s="234"/>
      <c r="BM46" s="234"/>
      <c r="BN46" s="234"/>
      <c r="BO46" s="243"/>
      <c r="BP46" s="243"/>
      <c r="BQ46" s="240">
        <v>40</v>
      </c>
      <c r="BR46" s="241"/>
      <c r="BS46" s="998"/>
      <c r="BT46" s="999"/>
      <c r="BU46" s="999"/>
      <c r="BV46" s="999"/>
      <c r="BW46" s="999"/>
      <c r="BX46" s="999"/>
      <c r="BY46" s="999"/>
      <c r="BZ46" s="999"/>
      <c r="CA46" s="999"/>
      <c r="CB46" s="999"/>
      <c r="CC46" s="999"/>
      <c r="CD46" s="999"/>
      <c r="CE46" s="999"/>
      <c r="CF46" s="999"/>
      <c r="CG46" s="1020"/>
      <c r="CH46" s="995"/>
      <c r="CI46" s="996"/>
      <c r="CJ46" s="996"/>
      <c r="CK46" s="996"/>
      <c r="CL46" s="997"/>
      <c r="CM46" s="995"/>
      <c r="CN46" s="996"/>
      <c r="CO46" s="996"/>
      <c r="CP46" s="996"/>
      <c r="CQ46" s="997"/>
      <c r="CR46" s="995"/>
      <c r="CS46" s="996"/>
      <c r="CT46" s="996"/>
      <c r="CU46" s="996"/>
      <c r="CV46" s="997"/>
      <c r="CW46" s="995"/>
      <c r="CX46" s="996"/>
      <c r="CY46" s="996"/>
      <c r="CZ46" s="996"/>
      <c r="DA46" s="997"/>
      <c r="DB46" s="995"/>
      <c r="DC46" s="996"/>
      <c r="DD46" s="996"/>
      <c r="DE46" s="996"/>
      <c r="DF46" s="997"/>
      <c r="DG46" s="995"/>
      <c r="DH46" s="996"/>
      <c r="DI46" s="996"/>
      <c r="DJ46" s="996"/>
      <c r="DK46" s="997"/>
      <c r="DL46" s="995"/>
      <c r="DM46" s="996"/>
      <c r="DN46" s="996"/>
      <c r="DO46" s="996"/>
      <c r="DP46" s="997"/>
      <c r="DQ46" s="995"/>
      <c r="DR46" s="996"/>
      <c r="DS46" s="996"/>
      <c r="DT46" s="996"/>
      <c r="DU46" s="997"/>
      <c r="DV46" s="998"/>
      <c r="DW46" s="999"/>
      <c r="DX46" s="999"/>
      <c r="DY46" s="999"/>
      <c r="DZ46" s="1000"/>
      <c r="EA46" s="231"/>
    </row>
    <row r="47" spans="1:131" ht="26.25" customHeight="1" x14ac:dyDescent="0.15">
      <c r="A47" s="240">
        <v>20</v>
      </c>
      <c r="B47" s="1033"/>
      <c r="C47" s="1034"/>
      <c r="D47" s="1034"/>
      <c r="E47" s="1034"/>
      <c r="F47" s="1034"/>
      <c r="G47" s="1034"/>
      <c r="H47" s="1034"/>
      <c r="I47" s="1034"/>
      <c r="J47" s="1034"/>
      <c r="K47" s="1034"/>
      <c r="L47" s="1034"/>
      <c r="M47" s="1034"/>
      <c r="N47" s="1034"/>
      <c r="O47" s="1034"/>
      <c r="P47" s="1035"/>
      <c r="Q47" s="1045"/>
      <c r="R47" s="1046"/>
      <c r="S47" s="1046"/>
      <c r="T47" s="1046"/>
      <c r="U47" s="1046"/>
      <c r="V47" s="1046"/>
      <c r="W47" s="1046"/>
      <c r="X47" s="1046"/>
      <c r="Y47" s="1046"/>
      <c r="Z47" s="1046"/>
      <c r="AA47" s="1046"/>
      <c r="AB47" s="1046"/>
      <c r="AC47" s="1046"/>
      <c r="AD47" s="1046"/>
      <c r="AE47" s="1047"/>
      <c r="AF47" s="1039"/>
      <c r="AG47" s="1040"/>
      <c r="AH47" s="1040"/>
      <c r="AI47" s="1040"/>
      <c r="AJ47" s="1041"/>
      <c r="AK47" s="986"/>
      <c r="AL47" s="977"/>
      <c r="AM47" s="977"/>
      <c r="AN47" s="977"/>
      <c r="AO47" s="977"/>
      <c r="AP47" s="977"/>
      <c r="AQ47" s="977"/>
      <c r="AR47" s="977"/>
      <c r="AS47" s="977"/>
      <c r="AT47" s="977"/>
      <c r="AU47" s="977"/>
      <c r="AV47" s="977"/>
      <c r="AW47" s="977"/>
      <c r="AX47" s="977"/>
      <c r="AY47" s="977"/>
      <c r="AZ47" s="1044"/>
      <c r="BA47" s="1044"/>
      <c r="BB47" s="1044"/>
      <c r="BC47" s="1044"/>
      <c r="BD47" s="1044"/>
      <c r="BE47" s="978"/>
      <c r="BF47" s="978"/>
      <c r="BG47" s="978"/>
      <c r="BH47" s="978"/>
      <c r="BI47" s="979"/>
      <c r="BJ47" s="234"/>
      <c r="BK47" s="234"/>
      <c r="BL47" s="234"/>
      <c r="BM47" s="234"/>
      <c r="BN47" s="234"/>
      <c r="BO47" s="243"/>
      <c r="BP47" s="243"/>
      <c r="BQ47" s="240">
        <v>41</v>
      </c>
      <c r="BR47" s="241"/>
      <c r="BS47" s="998"/>
      <c r="BT47" s="999"/>
      <c r="BU47" s="999"/>
      <c r="BV47" s="999"/>
      <c r="BW47" s="999"/>
      <c r="BX47" s="999"/>
      <c r="BY47" s="999"/>
      <c r="BZ47" s="999"/>
      <c r="CA47" s="999"/>
      <c r="CB47" s="999"/>
      <c r="CC47" s="999"/>
      <c r="CD47" s="999"/>
      <c r="CE47" s="999"/>
      <c r="CF47" s="999"/>
      <c r="CG47" s="1020"/>
      <c r="CH47" s="995"/>
      <c r="CI47" s="996"/>
      <c r="CJ47" s="996"/>
      <c r="CK47" s="996"/>
      <c r="CL47" s="997"/>
      <c r="CM47" s="995"/>
      <c r="CN47" s="996"/>
      <c r="CO47" s="996"/>
      <c r="CP47" s="996"/>
      <c r="CQ47" s="997"/>
      <c r="CR47" s="995"/>
      <c r="CS47" s="996"/>
      <c r="CT47" s="996"/>
      <c r="CU47" s="996"/>
      <c r="CV47" s="997"/>
      <c r="CW47" s="995"/>
      <c r="CX47" s="996"/>
      <c r="CY47" s="996"/>
      <c r="CZ47" s="996"/>
      <c r="DA47" s="997"/>
      <c r="DB47" s="995"/>
      <c r="DC47" s="996"/>
      <c r="DD47" s="996"/>
      <c r="DE47" s="996"/>
      <c r="DF47" s="997"/>
      <c r="DG47" s="995"/>
      <c r="DH47" s="996"/>
      <c r="DI47" s="996"/>
      <c r="DJ47" s="996"/>
      <c r="DK47" s="997"/>
      <c r="DL47" s="995"/>
      <c r="DM47" s="996"/>
      <c r="DN47" s="996"/>
      <c r="DO47" s="996"/>
      <c r="DP47" s="997"/>
      <c r="DQ47" s="995"/>
      <c r="DR47" s="996"/>
      <c r="DS47" s="996"/>
      <c r="DT47" s="996"/>
      <c r="DU47" s="997"/>
      <c r="DV47" s="998"/>
      <c r="DW47" s="999"/>
      <c r="DX47" s="999"/>
      <c r="DY47" s="999"/>
      <c r="DZ47" s="1000"/>
      <c r="EA47" s="231"/>
    </row>
    <row r="48" spans="1:131" ht="26.25" customHeight="1" x14ac:dyDescent="0.15">
      <c r="A48" s="240">
        <v>21</v>
      </c>
      <c r="B48" s="1033"/>
      <c r="C48" s="1034"/>
      <c r="D48" s="1034"/>
      <c r="E48" s="1034"/>
      <c r="F48" s="1034"/>
      <c r="G48" s="1034"/>
      <c r="H48" s="1034"/>
      <c r="I48" s="1034"/>
      <c r="J48" s="1034"/>
      <c r="K48" s="1034"/>
      <c r="L48" s="1034"/>
      <c r="M48" s="1034"/>
      <c r="N48" s="1034"/>
      <c r="O48" s="1034"/>
      <c r="P48" s="1035"/>
      <c r="Q48" s="1045"/>
      <c r="R48" s="1046"/>
      <c r="S48" s="1046"/>
      <c r="T48" s="1046"/>
      <c r="U48" s="1046"/>
      <c r="V48" s="1046"/>
      <c r="W48" s="1046"/>
      <c r="X48" s="1046"/>
      <c r="Y48" s="1046"/>
      <c r="Z48" s="1046"/>
      <c r="AA48" s="1046"/>
      <c r="AB48" s="1046"/>
      <c r="AC48" s="1046"/>
      <c r="AD48" s="1046"/>
      <c r="AE48" s="1047"/>
      <c r="AF48" s="1039"/>
      <c r="AG48" s="1040"/>
      <c r="AH48" s="1040"/>
      <c r="AI48" s="1040"/>
      <c r="AJ48" s="1041"/>
      <c r="AK48" s="986"/>
      <c r="AL48" s="977"/>
      <c r="AM48" s="977"/>
      <c r="AN48" s="977"/>
      <c r="AO48" s="977"/>
      <c r="AP48" s="977"/>
      <c r="AQ48" s="977"/>
      <c r="AR48" s="977"/>
      <c r="AS48" s="977"/>
      <c r="AT48" s="977"/>
      <c r="AU48" s="977"/>
      <c r="AV48" s="977"/>
      <c r="AW48" s="977"/>
      <c r="AX48" s="977"/>
      <c r="AY48" s="977"/>
      <c r="AZ48" s="1044"/>
      <c r="BA48" s="1044"/>
      <c r="BB48" s="1044"/>
      <c r="BC48" s="1044"/>
      <c r="BD48" s="1044"/>
      <c r="BE48" s="978"/>
      <c r="BF48" s="978"/>
      <c r="BG48" s="978"/>
      <c r="BH48" s="978"/>
      <c r="BI48" s="979"/>
      <c r="BJ48" s="234"/>
      <c r="BK48" s="234"/>
      <c r="BL48" s="234"/>
      <c r="BM48" s="234"/>
      <c r="BN48" s="234"/>
      <c r="BO48" s="243"/>
      <c r="BP48" s="243"/>
      <c r="BQ48" s="240">
        <v>42</v>
      </c>
      <c r="BR48" s="241"/>
      <c r="BS48" s="998"/>
      <c r="BT48" s="999"/>
      <c r="BU48" s="999"/>
      <c r="BV48" s="999"/>
      <c r="BW48" s="999"/>
      <c r="BX48" s="999"/>
      <c r="BY48" s="999"/>
      <c r="BZ48" s="999"/>
      <c r="CA48" s="999"/>
      <c r="CB48" s="999"/>
      <c r="CC48" s="999"/>
      <c r="CD48" s="999"/>
      <c r="CE48" s="999"/>
      <c r="CF48" s="999"/>
      <c r="CG48" s="1020"/>
      <c r="CH48" s="995"/>
      <c r="CI48" s="996"/>
      <c r="CJ48" s="996"/>
      <c r="CK48" s="996"/>
      <c r="CL48" s="997"/>
      <c r="CM48" s="995"/>
      <c r="CN48" s="996"/>
      <c r="CO48" s="996"/>
      <c r="CP48" s="996"/>
      <c r="CQ48" s="997"/>
      <c r="CR48" s="995"/>
      <c r="CS48" s="996"/>
      <c r="CT48" s="996"/>
      <c r="CU48" s="996"/>
      <c r="CV48" s="997"/>
      <c r="CW48" s="995"/>
      <c r="CX48" s="996"/>
      <c r="CY48" s="996"/>
      <c r="CZ48" s="996"/>
      <c r="DA48" s="997"/>
      <c r="DB48" s="995"/>
      <c r="DC48" s="996"/>
      <c r="DD48" s="996"/>
      <c r="DE48" s="996"/>
      <c r="DF48" s="997"/>
      <c r="DG48" s="995"/>
      <c r="DH48" s="996"/>
      <c r="DI48" s="996"/>
      <c r="DJ48" s="996"/>
      <c r="DK48" s="997"/>
      <c r="DL48" s="995"/>
      <c r="DM48" s="996"/>
      <c r="DN48" s="996"/>
      <c r="DO48" s="996"/>
      <c r="DP48" s="997"/>
      <c r="DQ48" s="995"/>
      <c r="DR48" s="996"/>
      <c r="DS48" s="996"/>
      <c r="DT48" s="996"/>
      <c r="DU48" s="997"/>
      <c r="DV48" s="998"/>
      <c r="DW48" s="999"/>
      <c r="DX48" s="999"/>
      <c r="DY48" s="999"/>
      <c r="DZ48" s="1000"/>
      <c r="EA48" s="231"/>
    </row>
    <row r="49" spans="1:131" ht="26.25" customHeight="1" x14ac:dyDescent="0.15">
      <c r="A49" s="240">
        <v>22</v>
      </c>
      <c r="B49" s="1033"/>
      <c r="C49" s="1034"/>
      <c r="D49" s="1034"/>
      <c r="E49" s="1034"/>
      <c r="F49" s="1034"/>
      <c r="G49" s="1034"/>
      <c r="H49" s="1034"/>
      <c r="I49" s="1034"/>
      <c r="J49" s="1034"/>
      <c r="K49" s="1034"/>
      <c r="L49" s="1034"/>
      <c r="M49" s="1034"/>
      <c r="N49" s="1034"/>
      <c r="O49" s="1034"/>
      <c r="P49" s="1035"/>
      <c r="Q49" s="1045"/>
      <c r="R49" s="1046"/>
      <c r="S49" s="1046"/>
      <c r="T49" s="1046"/>
      <c r="U49" s="1046"/>
      <c r="V49" s="1046"/>
      <c r="W49" s="1046"/>
      <c r="X49" s="1046"/>
      <c r="Y49" s="1046"/>
      <c r="Z49" s="1046"/>
      <c r="AA49" s="1046"/>
      <c r="AB49" s="1046"/>
      <c r="AC49" s="1046"/>
      <c r="AD49" s="1046"/>
      <c r="AE49" s="1047"/>
      <c r="AF49" s="1039"/>
      <c r="AG49" s="1040"/>
      <c r="AH49" s="1040"/>
      <c r="AI49" s="1040"/>
      <c r="AJ49" s="1041"/>
      <c r="AK49" s="986"/>
      <c r="AL49" s="977"/>
      <c r="AM49" s="977"/>
      <c r="AN49" s="977"/>
      <c r="AO49" s="977"/>
      <c r="AP49" s="977"/>
      <c r="AQ49" s="977"/>
      <c r="AR49" s="977"/>
      <c r="AS49" s="977"/>
      <c r="AT49" s="977"/>
      <c r="AU49" s="977"/>
      <c r="AV49" s="977"/>
      <c r="AW49" s="977"/>
      <c r="AX49" s="977"/>
      <c r="AY49" s="977"/>
      <c r="AZ49" s="1044"/>
      <c r="BA49" s="1044"/>
      <c r="BB49" s="1044"/>
      <c r="BC49" s="1044"/>
      <c r="BD49" s="1044"/>
      <c r="BE49" s="978"/>
      <c r="BF49" s="978"/>
      <c r="BG49" s="978"/>
      <c r="BH49" s="978"/>
      <c r="BI49" s="979"/>
      <c r="BJ49" s="234"/>
      <c r="BK49" s="234"/>
      <c r="BL49" s="234"/>
      <c r="BM49" s="234"/>
      <c r="BN49" s="234"/>
      <c r="BO49" s="243"/>
      <c r="BP49" s="243"/>
      <c r="BQ49" s="240">
        <v>43</v>
      </c>
      <c r="BR49" s="241"/>
      <c r="BS49" s="998"/>
      <c r="BT49" s="999"/>
      <c r="BU49" s="999"/>
      <c r="BV49" s="999"/>
      <c r="BW49" s="999"/>
      <c r="BX49" s="999"/>
      <c r="BY49" s="999"/>
      <c r="BZ49" s="999"/>
      <c r="CA49" s="999"/>
      <c r="CB49" s="999"/>
      <c r="CC49" s="999"/>
      <c r="CD49" s="999"/>
      <c r="CE49" s="999"/>
      <c r="CF49" s="999"/>
      <c r="CG49" s="1020"/>
      <c r="CH49" s="995"/>
      <c r="CI49" s="996"/>
      <c r="CJ49" s="996"/>
      <c r="CK49" s="996"/>
      <c r="CL49" s="997"/>
      <c r="CM49" s="995"/>
      <c r="CN49" s="996"/>
      <c r="CO49" s="996"/>
      <c r="CP49" s="996"/>
      <c r="CQ49" s="997"/>
      <c r="CR49" s="995"/>
      <c r="CS49" s="996"/>
      <c r="CT49" s="996"/>
      <c r="CU49" s="996"/>
      <c r="CV49" s="997"/>
      <c r="CW49" s="995"/>
      <c r="CX49" s="996"/>
      <c r="CY49" s="996"/>
      <c r="CZ49" s="996"/>
      <c r="DA49" s="997"/>
      <c r="DB49" s="995"/>
      <c r="DC49" s="996"/>
      <c r="DD49" s="996"/>
      <c r="DE49" s="996"/>
      <c r="DF49" s="997"/>
      <c r="DG49" s="995"/>
      <c r="DH49" s="996"/>
      <c r="DI49" s="996"/>
      <c r="DJ49" s="996"/>
      <c r="DK49" s="997"/>
      <c r="DL49" s="995"/>
      <c r="DM49" s="996"/>
      <c r="DN49" s="996"/>
      <c r="DO49" s="996"/>
      <c r="DP49" s="997"/>
      <c r="DQ49" s="995"/>
      <c r="DR49" s="996"/>
      <c r="DS49" s="996"/>
      <c r="DT49" s="996"/>
      <c r="DU49" s="997"/>
      <c r="DV49" s="998"/>
      <c r="DW49" s="999"/>
      <c r="DX49" s="999"/>
      <c r="DY49" s="999"/>
      <c r="DZ49" s="1000"/>
      <c r="EA49" s="231"/>
    </row>
    <row r="50" spans="1:131" ht="26.25" customHeight="1" x14ac:dyDescent="0.15">
      <c r="A50" s="240">
        <v>23</v>
      </c>
      <c r="B50" s="1033"/>
      <c r="C50" s="1034"/>
      <c r="D50" s="1034"/>
      <c r="E50" s="1034"/>
      <c r="F50" s="1034"/>
      <c r="G50" s="1034"/>
      <c r="H50" s="1034"/>
      <c r="I50" s="1034"/>
      <c r="J50" s="1034"/>
      <c r="K50" s="1034"/>
      <c r="L50" s="1034"/>
      <c r="M50" s="1034"/>
      <c r="N50" s="1034"/>
      <c r="O50" s="1034"/>
      <c r="P50" s="1035"/>
      <c r="Q50" s="1036"/>
      <c r="R50" s="1037"/>
      <c r="S50" s="1037"/>
      <c r="T50" s="1037"/>
      <c r="U50" s="1037"/>
      <c r="V50" s="1037"/>
      <c r="W50" s="1037"/>
      <c r="X50" s="1037"/>
      <c r="Y50" s="1037"/>
      <c r="Z50" s="1037"/>
      <c r="AA50" s="1037"/>
      <c r="AB50" s="1037"/>
      <c r="AC50" s="1037"/>
      <c r="AD50" s="1037"/>
      <c r="AE50" s="1038"/>
      <c r="AF50" s="1039"/>
      <c r="AG50" s="1040"/>
      <c r="AH50" s="1040"/>
      <c r="AI50" s="1040"/>
      <c r="AJ50" s="1041"/>
      <c r="AK50" s="1042"/>
      <c r="AL50" s="1037"/>
      <c r="AM50" s="1037"/>
      <c r="AN50" s="1037"/>
      <c r="AO50" s="1037"/>
      <c r="AP50" s="1037"/>
      <c r="AQ50" s="1037"/>
      <c r="AR50" s="1037"/>
      <c r="AS50" s="1037"/>
      <c r="AT50" s="1037"/>
      <c r="AU50" s="1037"/>
      <c r="AV50" s="1037"/>
      <c r="AW50" s="1037"/>
      <c r="AX50" s="1037"/>
      <c r="AY50" s="1037"/>
      <c r="AZ50" s="1043"/>
      <c r="BA50" s="1043"/>
      <c r="BB50" s="1043"/>
      <c r="BC50" s="1043"/>
      <c r="BD50" s="1043"/>
      <c r="BE50" s="978"/>
      <c r="BF50" s="978"/>
      <c r="BG50" s="978"/>
      <c r="BH50" s="978"/>
      <c r="BI50" s="979"/>
      <c r="BJ50" s="234"/>
      <c r="BK50" s="234"/>
      <c r="BL50" s="234"/>
      <c r="BM50" s="234"/>
      <c r="BN50" s="234"/>
      <c r="BO50" s="243"/>
      <c r="BP50" s="243"/>
      <c r="BQ50" s="240">
        <v>44</v>
      </c>
      <c r="BR50" s="241"/>
      <c r="BS50" s="998"/>
      <c r="BT50" s="999"/>
      <c r="BU50" s="999"/>
      <c r="BV50" s="999"/>
      <c r="BW50" s="999"/>
      <c r="BX50" s="999"/>
      <c r="BY50" s="999"/>
      <c r="BZ50" s="999"/>
      <c r="CA50" s="999"/>
      <c r="CB50" s="999"/>
      <c r="CC50" s="999"/>
      <c r="CD50" s="999"/>
      <c r="CE50" s="999"/>
      <c r="CF50" s="999"/>
      <c r="CG50" s="1020"/>
      <c r="CH50" s="995"/>
      <c r="CI50" s="996"/>
      <c r="CJ50" s="996"/>
      <c r="CK50" s="996"/>
      <c r="CL50" s="997"/>
      <c r="CM50" s="995"/>
      <c r="CN50" s="996"/>
      <c r="CO50" s="996"/>
      <c r="CP50" s="996"/>
      <c r="CQ50" s="997"/>
      <c r="CR50" s="995"/>
      <c r="CS50" s="996"/>
      <c r="CT50" s="996"/>
      <c r="CU50" s="996"/>
      <c r="CV50" s="997"/>
      <c r="CW50" s="995"/>
      <c r="CX50" s="996"/>
      <c r="CY50" s="996"/>
      <c r="CZ50" s="996"/>
      <c r="DA50" s="997"/>
      <c r="DB50" s="995"/>
      <c r="DC50" s="996"/>
      <c r="DD50" s="996"/>
      <c r="DE50" s="996"/>
      <c r="DF50" s="997"/>
      <c r="DG50" s="995"/>
      <c r="DH50" s="996"/>
      <c r="DI50" s="996"/>
      <c r="DJ50" s="996"/>
      <c r="DK50" s="997"/>
      <c r="DL50" s="995"/>
      <c r="DM50" s="996"/>
      <c r="DN50" s="996"/>
      <c r="DO50" s="996"/>
      <c r="DP50" s="997"/>
      <c r="DQ50" s="995"/>
      <c r="DR50" s="996"/>
      <c r="DS50" s="996"/>
      <c r="DT50" s="996"/>
      <c r="DU50" s="997"/>
      <c r="DV50" s="998"/>
      <c r="DW50" s="999"/>
      <c r="DX50" s="999"/>
      <c r="DY50" s="999"/>
      <c r="DZ50" s="1000"/>
      <c r="EA50" s="231"/>
    </row>
    <row r="51" spans="1:131" ht="26.25" customHeight="1" x14ac:dyDescent="0.15">
      <c r="A51" s="240">
        <v>24</v>
      </c>
      <c r="B51" s="1033"/>
      <c r="C51" s="1034"/>
      <c r="D51" s="1034"/>
      <c r="E51" s="1034"/>
      <c r="F51" s="1034"/>
      <c r="G51" s="1034"/>
      <c r="H51" s="1034"/>
      <c r="I51" s="1034"/>
      <c r="J51" s="1034"/>
      <c r="K51" s="1034"/>
      <c r="L51" s="1034"/>
      <c r="M51" s="1034"/>
      <c r="N51" s="1034"/>
      <c r="O51" s="1034"/>
      <c r="P51" s="1035"/>
      <c r="Q51" s="1036"/>
      <c r="R51" s="1037"/>
      <c r="S51" s="1037"/>
      <c r="T51" s="1037"/>
      <c r="U51" s="1037"/>
      <c r="V51" s="1037"/>
      <c r="W51" s="1037"/>
      <c r="X51" s="1037"/>
      <c r="Y51" s="1037"/>
      <c r="Z51" s="1037"/>
      <c r="AA51" s="1037"/>
      <c r="AB51" s="1037"/>
      <c r="AC51" s="1037"/>
      <c r="AD51" s="1037"/>
      <c r="AE51" s="1038"/>
      <c r="AF51" s="1039"/>
      <c r="AG51" s="1040"/>
      <c r="AH51" s="1040"/>
      <c r="AI51" s="1040"/>
      <c r="AJ51" s="1041"/>
      <c r="AK51" s="1042"/>
      <c r="AL51" s="1037"/>
      <c r="AM51" s="1037"/>
      <c r="AN51" s="1037"/>
      <c r="AO51" s="1037"/>
      <c r="AP51" s="1037"/>
      <c r="AQ51" s="1037"/>
      <c r="AR51" s="1037"/>
      <c r="AS51" s="1037"/>
      <c r="AT51" s="1037"/>
      <c r="AU51" s="1037"/>
      <c r="AV51" s="1037"/>
      <c r="AW51" s="1037"/>
      <c r="AX51" s="1037"/>
      <c r="AY51" s="1037"/>
      <c r="AZ51" s="1043"/>
      <c r="BA51" s="1043"/>
      <c r="BB51" s="1043"/>
      <c r="BC51" s="1043"/>
      <c r="BD51" s="1043"/>
      <c r="BE51" s="978"/>
      <c r="BF51" s="978"/>
      <c r="BG51" s="978"/>
      <c r="BH51" s="978"/>
      <c r="BI51" s="979"/>
      <c r="BJ51" s="234"/>
      <c r="BK51" s="234"/>
      <c r="BL51" s="234"/>
      <c r="BM51" s="234"/>
      <c r="BN51" s="234"/>
      <c r="BO51" s="243"/>
      <c r="BP51" s="243"/>
      <c r="BQ51" s="240">
        <v>45</v>
      </c>
      <c r="BR51" s="241"/>
      <c r="BS51" s="998"/>
      <c r="BT51" s="999"/>
      <c r="BU51" s="999"/>
      <c r="BV51" s="999"/>
      <c r="BW51" s="999"/>
      <c r="BX51" s="999"/>
      <c r="BY51" s="999"/>
      <c r="BZ51" s="999"/>
      <c r="CA51" s="999"/>
      <c r="CB51" s="999"/>
      <c r="CC51" s="999"/>
      <c r="CD51" s="999"/>
      <c r="CE51" s="999"/>
      <c r="CF51" s="999"/>
      <c r="CG51" s="1020"/>
      <c r="CH51" s="995"/>
      <c r="CI51" s="996"/>
      <c r="CJ51" s="996"/>
      <c r="CK51" s="996"/>
      <c r="CL51" s="997"/>
      <c r="CM51" s="995"/>
      <c r="CN51" s="996"/>
      <c r="CO51" s="996"/>
      <c r="CP51" s="996"/>
      <c r="CQ51" s="997"/>
      <c r="CR51" s="995"/>
      <c r="CS51" s="996"/>
      <c r="CT51" s="996"/>
      <c r="CU51" s="996"/>
      <c r="CV51" s="997"/>
      <c r="CW51" s="995"/>
      <c r="CX51" s="996"/>
      <c r="CY51" s="996"/>
      <c r="CZ51" s="996"/>
      <c r="DA51" s="997"/>
      <c r="DB51" s="995"/>
      <c r="DC51" s="996"/>
      <c r="DD51" s="996"/>
      <c r="DE51" s="996"/>
      <c r="DF51" s="997"/>
      <c r="DG51" s="995"/>
      <c r="DH51" s="996"/>
      <c r="DI51" s="996"/>
      <c r="DJ51" s="996"/>
      <c r="DK51" s="997"/>
      <c r="DL51" s="995"/>
      <c r="DM51" s="996"/>
      <c r="DN51" s="996"/>
      <c r="DO51" s="996"/>
      <c r="DP51" s="997"/>
      <c r="DQ51" s="995"/>
      <c r="DR51" s="996"/>
      <c r="DS51" s="996"/>
      <c r="DT51" s="996"/>
      <c r="DU51" s="997"/>
      <c r="DV51" s="998"/>
      <c r="DW51" s="999"/>
      <c r="DX51" s="999"/>
      <c r="DY51" s="999"/>
      <c r="DZ51" s="1000"/>
      <c r="EA51" s="231"/>
    </row>
    <row r="52" spans="1:131" ht="26.25" customHeight="1" x14ac:dyDescent="0.15">
      <c r="A52" s="240">
        <v>25</v>
      </c>
      <c r="B52" s="1033"/>
      <c r="C52" s="1034"/>
      <c r="D52" s="1034"/>
      <c r="E52" s="1034"/>
      <c r="F52" s="1034"/>
      <c r="G52" s="1034"/>
      <c r="H52" s="1034"/>
      <c r="I52" s="1034"/>
      <c r="J52" s="1034"/>
      <c r="K52" s="1034"/>
      <c r="L52" s="1034"/>
      <c r="M52" s="1034"/>
      <c r="N52" s="1034"/>
      <c r="O52" s="1034"/>
      <c r="P52" s="1035"/>
      <c r="Q52" s="1036"/>
      <c r="R52" s="1037"/>
      <c r="S52" s="1037"/>
      <c r="T52" s="1037"/>
      <c r="U52" s="1037"/>
      <c r="V52" s="1037"/>
      <c r="W52" s="1037"/>
      <c r="X52" s="1037"/>
      <c r="Y52" s="1037"/>
      <c r="Z52" s="1037"/>
      <c r="AA52" s="1037"/>
      <c r="AB52" s="1037"/>
      <c r="AC52" s="1037"/>
      <c r="AD52" s="1037"/>
      <c r="AE52" s="1038"/>
      <c r="AF52" s="1039"/>
      <c r="AG52" s="1040"/>
      <c r="AH52" s="1040"/>
      <c r="AI52" s="1040"/>
      <c r="AJ52" s="1041"/>
      <c r="AK52" s="1042"/>
      <c r="AL52" s="1037"/>
      <c r="AM52" s="1037"/>
      <c r="AN52" s="1037"/>
      <c r="AO52" s="1037"/>
      <c r="AP52" s="1037"/>
      <c r="AQ52" s="1037"/>
      <c r="AR52" s="1037"/>
      <c r="AS52" s="1037"/>
      <c r="AT52" s="1037"/>
      <c r="AU52" s="1037"/>
      <c r="AV52" s="1037"/>
      <c r="AW52" s="1037"/>
      <c r="AX52" s="1037"/>
      <c r="AY52" s="1037"/>
      <c r="AZ52" s="1043"/>
      <c r="BA52" s="1043"/>
      <c r="BB52" s="1043"/>
      <c r="BC52" s="1043"/>
      <c r="BD52" s="1043"/>
      <c r="BE52" s="978"/>
      <c r="BF52" s="978"/>
      <c r="BG52" s="978"/>
      <c r="BH52" s="978"/>
      <c r="BI52" s="979"/>
      <c r="BJ52" s="234"/>
      <c r="BK52" s="234"/>
      <c r="BL52" s="234"/>
      <c r="BM52" s="234"/>
      <c r="BN52" s="234"/>
      <c r="BO52" s="243"/>
      <c r="BP52" s="243"/>
      <c r="BQ52" s="240">
        <v>46</v>
      </c>
      <c r="BR52" s="241"/>
      <c r="BS52" s="998"/>
      <c r="BT52" s="999"/>
      <c r="BU52" s="999"/>
      <c r="BV52" s="999"/>
      <c r="BW52" s="999"/>
      <c r="BX52" s="999"/>
      <c r="BY52" s="999"/>
      <c r="BZ52" s="999"/>
      <c r="CA52" s="999"/>
      <c r="CB52" s="999"/>
      <c r="CC52" s="999"/>
      <c r="CD52" s="999"/>
      <c r="CE52" s="999"/>
      <c r="CF52" s="999"/>
      <c r="CG52" s="1020"/>
      <c r="CH52" s="995"/>
      <c r="CI52" s="996"/>
      <c r="CJ52" s="996"/>
      <c r="CK52" s="996"/>
      <c r="CL52" s="997"/>
      <c r="CM52" s="995"/>
      <c r="CN52" s="996"/>
      <c r="CO52" s="996"/>
      <c r="CP52" s="996"/>
      <c r="CQ52" s="997"/>
      <c r="CR52" s="995"/>
      <c r="CS52" s="996"/>
      <c r="CT52" s="996"/>
      <c r="CU52" s="996"/>
      <c r="CV52" s="997"/>
      <c r="CW52" s="995"/>
      <c r="CX52" s="996"/>
      <c r="CY52" s="996"/>
      <c r="CZ52" s="996"/>
      <c r="DA52" s="997"/>
      <c r="DB52" s="995"/>
      <c r="DC52" s="996"/>
      <c r="DD52" s="996"/>
      <c r="DE52" s="996"/>
      <c r="DF52" s="997"/>
      <c r="DG52" s="995"/>
      <c r="DH52" s="996"/>
      <c r="DI52" s="996"/>
      <c r="DJ52" s="996"/>
      <c r="DK52" s="997"/>
      <c r="DL52" s="995"/>
      <c r="DM52" s="996"/>
      <c r="DN52" s="996"/>
      <c r="DO52" s="996"/>
      <c r="DP52" s="997"/>
      <c r="DQ52" s="995"/>
      <c r="DR52" s="996"/>
      <c r="DS52" s="996"/>
      <c r="DT52" s="996"/>
      <c r="DU52" s="997"/>
      <c r="DV52" s="998"/>
      <c r="DW52" s="999"/>
      <c r="DX52" s="999"/>
      <c r="DY52" s="999"/>
      <c r="DZ52" s="1000"/>
      <c r="EA52" s="231"/>
    </row>
    <row r="53" spans="1:131" ht="26.25" customHeight="1" x14ac:dyDescent="0.15">
      <c r="A53" s="240">
        <v>26</v>
      </c>
      <c r="B53" s="1033"/>
      <c r="C53" s="1034"/>
      <c r="D53" s="1034"/>
      <c r="E53" s="1034"/>
      <c r="F53" s="1034"/>
      <c r="G53" s="1034"/>
      <c r="H53" s="1034"/>
      <c r="I53" s="1034"/>
      <c r="J53" s="1034"/>
      <c r="K53" s="1034"/>
      <c r="L53" s="1034"/>
      <c r="M53" s="1034"/>
      <c r="N53" s="1034"/>
      <c r="O53" s="1034"/>
      <c r="P53" s="1035"/>
      <c r="Q53" s="1036"/>
      <c r="R53" s="1037"/>
      <c r="S53" s="1037"/>
      <c r="T53" s="1037"/>
      <c r="U53" s="1037"/>
      <c r="V53" s="1037"/>
      <c r="W53" s="1037"/>
      <c r="X53" s="1037"/>
      <c r="Y53" s="1037"/>
      <c r="Z53" s="1037"/>
      <c r="AA53" s="1037"/>
      <c r="AB53" s="1037"/>
      <c r="AC53" s="1037"/>
      <c r="AD53" s="1037"/>
      <c r="AE53" s="1038"/>
      <c r="AF53" s="1039"/>
      <c r="AG53" s="1040"/>
      <c r="AH53" s="1040"/>
      <c r="AI53" s="1040"/>
      <c r="AJ53" s="1041"/>
      <c r="AK53" s="1042"/>
      <c r="AL53" s="1037"/>
      <c r="AM53" s="1037"/>
      <c r="AN53" s="1037"/>
      <c r="AO53" s="1037"/>
      <c r="AP53" s="1037"/>
      <c r="AQ53" s="1037"/>
      <c r="AR53" s="1037"/>
      <c r="AS53" s="1037"/>
      <c r="AT53" s="1037"/>
      <c r="AU53" s="1037"/>
      <c r="AV53" s="1037"/>
      <c r="AW53" s="1037"/>
      <c r="AX53" s="1037"/>
      <c r="AY53" s="1037"/>
      <c r="AZ53" s="1043"/>
      <c r="BA53" s="1043"/>
      <c r="BB53" s="1043"/>
      <c r="BC53" s="1043"/>
      <c r="BD53" s="1043"/>
      <c r="BE53" s="978"/>
      <c r="BF53" s="978"/>
      <c r="BG53" s="978"/>
      <c r="BH53" s="978"/>
      <c r="BI53" s="979"/>
      <c r="BJ53" s="234"/>
      <c r="BK53" s="234"/>
      <c r="BL53" s="234"/>
      <c r="BM53" s="234"/>
      <c r="BN53" s="234"/>
      <c r="BO53" s="243"/>
      <c r="BP53" s="243"/>
      <c r="BQ53" s="240">
        <v>47</v>
      </c>
      <c r="BR53" s="241"/>
      <c r="BS53" s="998"/>
      <c r="BT53" s="999"/>
      <c r="BU53" s="999"/>
      <c r="BV53" s="999"/>
      <c r="BW53" s="999"/>
      <c r="BX53" s="999"/>
      <c r="BY53" s="999"/>
      <c r="BZ53" s="999"/>
      <c r="CA53" s="999"/>
      <c r="CB53" s="999"/>
      <c r="CC53" s="999"/>
      <c r="CD53" s="999"/>
      <c r="CE53" s="999"/>
      <c r="CF53" s="999"/>
      <c r="CG53" s="1020"/>
      <c r="CH53" s="995"/>
      <c r="CI53" s="996"/>
      <c r="CJ53" s="996"/>
      <c r="CK53" s="996"/>
      <c r="CL53" s="997"/>
      <c r="CM53" s="995"/>
      <c r="CN53" s="996"/>
      <c r="CO53" s="996"/>
      <c r="CP53" s="996"/>
      <c r="CQ53" s="997"/>
      <c r="CR53" s="995"/>
      <c r="CS53" s="996"/>
      <c r="CT53" s="996"/>
      <c r="CU53" s="996"/>
      <c r="CV53" s="997"/>
      <c r="CW53" s="995"/>
      <c r="CX53" s="996"/>
      <c r="CY53" s="996"/>
      <c r="CZ53" s="996"/>
      <c r="DA53" s="997"/>
      <c r="DB53" s="995"/>
      <c r="DC53" s="996"/>
      <c r="DD53" s="996"/>
      <c r="DE53" s="996"/>
      <c r="DF53" s="997"/>
      <c r="DG53" s="995"/>
      <c r="DH53" s="996"/>
      <c r="DI53" s="996"/>
      <c r="DJ53" s="996"/>
      <c r="DK53" s="997"/>
      <c r="DL53" s="995"/>
      <c r="DM53" s="996"/>
      <c r="DN53" s="996"/>
      <c r="DO53" s="996"/>
      <c r="DP53" s="997"/>
      <c r="DQ53" s="995"/>
      <c r="DR53" s="996"/>
      <c r="DS53" s="996"/>
      <c r="DT53" s="996"/>
      <c r="DU53" s="997"/>
      <c r="DV53" s="998"/>
      <c r="DW53" s="999"/>
      <c r="DX53" s="999"/>
      <c r="DY53" s="999"/>
      <c r="DZ53" s="1000"/>
      <c r="EA53" s="231"/>
    </row>
    <row r="54" spans="1:131" ht="26.25" customHeight="1" x14ac:dyDescent="0.15">
      <c r="A54" s="240">
        <v>27</v>
      </c>
      <c r="B54" s="1033"/>
      <c r="C54" s="1034"/>
      <c r="D54" s="1034"/>
      <c r="E54" s="1034"/>
      <c r="F54" s="1034"/>
      <c r="G54" s="1034"/>
      <c r="H54" s="1034"/>
      <c r="I54" s="1034"/>
      <c r="J54" s="1034"/>
      <c r="K54" s="1034"/>
      <c r="L54" s="1034"/>
      <c r="M54" s="1034"/>
      <c r="N54" s="1034"/>
      <c r="O54" s="1034"/>
      <c r="P54" s="1035"/>
      <c r="Q54" s="1036"/>
      <c r="R54" s="1037"/>
      <c r="S54" s="1037"/>
      <c r="T54" s="1037"/>
      <c r="U54" s="1037"/>
      <c r="V54" s="1037"/>
      <c r="W54" s="1037"/>
      <c r="X54" s="1037"/>
      <c r="Y54" s="1037"/>
      <c r="Z54" s="1037"/>
      <c r="AA54" s="1037"/>
      <c r="AB54" s="1037"/>
      <c r="AC54" s="1037"/>
      <c r="AD54" s="1037"/>
      <c r="AE54" s="1038"/>
      <c r="AF54" s="1039"/>
      <c r="AG54" s="1040"/>
      <c r="AH54" s="1040"/>
      <c r="AI54" s="1040"/>
      <c r="AJ54" s="1041"/>
      <c r="AK54" s="1042"/>
      <c r="AL54" s="1037"/>
      <c r="AM54" s="1037"/>
      <c r="AN54" s="1037"/>
      <c r="AO54" s="1037"/>
      <c r="AP54" s="1037"/>
      <c r="AQ54" s="1037"/>
      <c r="AR54" s="1037"/>
      <c r="AS54" s="1037"/>
      <c r="AT54" s="1037"/>
      <c r="AU54" s="1037"/>
      <c r="AV54" s="1037"/>
      <c r="AW54" s="1037"/>
      <c r="AX54" s="1037"/>
      <c r="AY54" s="1037"/>
      <c r="AZ54" s="1043"/>
      <c r="BA54" s="1043"/>
      <c r="BB54" s="1043"/>
      <c r="BC54" s="1043"/>
      <c r="BD54" s="1043"/>
      <c r="BE54" s="978"/>
      <c r="BF54" s="978"/>
      <c r="BG54" s="978"/>
      <c r="BH54" s="978"/>
      <c r="BI54" s="979"/>
      <c r="BJ54" s="234"/>
      <c r="BK54" s="234"/>
      <c r="BL54" s="234"/>
      <c r="BM54" s="234"/>
      <c r="BN54" s="234"/>
      <c r="BO54" s="243"/>
      <c r="BP54" s="243"/>
      <c r="BQ54" s="240">
        <v>48</v>
      </c>
      <c r="BR54" s="241"/>
      <c r="BS54" s="998"/>
      <c r="BT54" s="999"/>
      <c r="BU54" s="999"/>
      <c r="BV54" s="999"/>
      <c r="BW54" s="999"/>
      <c r="BX54" s="999"/>
      <c r="BY54" s="999"/>
      <c r="BZ54" s="999"/>
      <c r="CA54" s="999"/>
      <c r="CB54" s="999"/>
      <c r="CC54" s="999"/>
      <c r="CD54" s="999"/>
      <c r="CE54" s="999"/>
      <c r="CF54" s="999"/>
      <c r="CG54" s="1020"/>
      <c r="CH54" s="995"/>
      <c r="CI54" s="996"/>
      <c r="CJ54" s="996"/>
      <c r="CK54" s="996"/>
      <c r="CL54" s="997"/>
      <c r="CM54" s="995"/>
      <c r="CN54" s="996"/>
      <c r="CO54" s="996"/>
      <c r="CP54" s="996"/>
      <c r="CQ54" s="997"/>
      <c r="CR54" s="995"/>
      <c r="CS54" s="996"/>
      <c r="CT54" s="996"/>
      <c r="CU54" s="996"/>
      <c r="CV54" s="997"/>
      <c r="CW54" s="995"/>
      <c r="CX54" s="996"/>
      <c r="CY54" s="996"/>
      <c r="CZ54" s="996"/>
      <c r="DA54" s="997"/>
      <c r="DB54" s="995"/>
      <c r="DC54" s="996"/>
      <c r="DD54" s="996"/>
      <c r="DE54" s="996"/>
      <c r="DF54" s="997"/>
      <c r="DG54" s="995"/>
      <c r="DH54" s="996"/>
      <c r="DI54" s="996"/>
      <c r="DJ54" s="996"/>
      <c r="DK54" s="997"/>
      <c r="DL54" s="995"/>
      <c r="DM54" s="996"/>
      <c r="DN54" s="996"/>
      <c r="DO54" s="996"/>
      <c r="DP54" s="997"/>
      <c r="DQ54" s="995"/>
      <c r="DR54" s="996"/>
      <c r="DS54" s="996"/>
      <c r="DT54" s="996"/>
      <c r="DU54" s="997"/>
      <c r="DV54" s="998"/>
      <c r="DW54" s="999"/>
      <c r="DX54" s="999"/>
      <c r="DY54" s="999"/>
      <c r="DZ54" s="1000"/>
      <c r="EA54" s="231"/>
    </row>
    <row r="55" spans="1:131" ht="26.25" customHeight="1" x14ac:dyDescent="0.15">
      <c r="A55" s="240">
        <v>28</v>
      </c>
      <c r="B55" s="1033"/>
      <c r="C55" s="1034"/>
      <c r="D55" s="1034"/>
      <c r="E55" s="1034"/>
      <c r="F55" s="1034"/>
      <c r="G55" s="1034"/>
      <c r="H55" s="1034"/>
      <c r="I55" s="1034"/>
      <c r="J55" s="1034"/>
      <c r="K55" s="1034"/>
      <c r="L55" s="1034"/>
      <c r="M55" s="1034"/>
      <c r="N55" s="1034"/>
      <c r="O55" s="1034"/>
      <c r="P55" s="1035"/>
      <c r="Q55" s="1036"/>
      <c r="R55" s="1037"/>
      <c r="S55" s="1037"/>
      <c r="T55" s="1037"/>
      <c r="U55" s="1037"/>
      <c r="V55" s="1037"/>
      <c r="W55" s="1037"/>
      <c r="X55" s="1037"/>
      <c r="Y55" s="1037"/>
      <c r="Z55" s="1037"/>
      <c r="AA55" s="1037"/>
      <c r="AB55" s="1037"/>
      <c r="AC55" s="1037"/>
      <c r="AD55" s="1037"/>
      <c r="AE55" s="1038"/>
      <c r="AF55" s="1039"/>
      <c r="AG55" s="1040"/>
      <c r="AH55" s="1040"/>
      <c r="AI55" s="1040"/>
      <c r="AJ55" s="1041"/>
      <c r="AK55" s="1042"/>
      <c r="AL55" s="1037"/>
      <c r="AM55" s="1037"/>
      <c r="AN55" s="1037"/>
      <c r="AO55" s="1037"/>
      <c r="AP55" s="1037"/>
      <c r="AQ55" s="1037"/>
      <c r="AR55" s="1037"/>
      <c r="AS55" s="1037"/>
      <c r="AT55" s="1037"/>
      <c r="AU55" s="1037"/>
      <c r="AV55" s="1037"/>
      <c r="AW55" s="1037"/>
      <c r="AX55" s="1037"/>
      <c r="AY55" s="1037"/>
      <c r="AZ55" s="1043"/>
      <c r="BA55" s="1043"/>
      <c r="BB55" s="1043"/>
      <c r="BC55" s="1043"/>
      <c r="BD55" s="1043"/>
      <c r="BE55" s="978"/>
      <c r="BF55" s="978"/>
      <c r="BG55" s="978"/>
      <c r="BH55" s="978"/>
      <c r="BI55" s="979"/>
      <c r="BJ55" s="234"/>
      <c r="BK55" s="234"/>
      <c r="BL55" s="234"/>
      <c r="BM55" s="234"/>
      <c r="BN55" s="234"/>
      <c r="BO55" s="243"/>
      <c r="BP55" s="243"/>
      <c r="BQ55" s="240">
        <v>49</v>
      </c>
      <c r="BR55" s="241"/>
      <c r="BS55" s="998"/>
      <c r="BT55" s="999"/>
      <c r="BU55" s="999"/>
      <c r="BV55" s="999"/>
      <c r="BW55" s="999"/>
      <c r="BX55" s="999"/>
      <c r="BY55" s="999"/>
      <c r="BZ55" s="999"/>
      <c r="CA55" s="999"/>
      <c r="CB55" s="999"/>
      <c r="CC55" s="999"/>
      <c r="CD55" s="999"/>
      <c r="CE55" s="999"/>
      <c r="CF55" s="999"/>
      <c r="CG55" s="1020"/>
      <c r="CH55" s="995"/>
      <c r="CI55" s="996"/>
      <c r="CJ55" s="996"/>
      <c r="CK55" s="996"/>
      <c r="CL55" s="997"/>
      <c r="CM55" s="995"/>
      <c r="CN55" s="996"/>
      <c r="CO55" s="996"/>
      <c r="CP55" s="996"/>
      <c r="CQ55" s="997"/>
      <c r="CR55" s="995"/>
      <c r="CS55" s="996"/>
      <c r="CT55" s="996"/>
      <c r="CU55" s="996"/>
      <c r="CV55" s="997"/>
      <c r="CW55" s="995"/>
      <c r="CX55" s="996"/>
      <c r="CY55" s="996"/>
      <c r="CZ55" s="996"/>
      <c r="DA55" s="997"/>
      <c r="DB55" s="995"/>
      <c r="DC55" s="996"/>
      <c r="DD55" s="996"/>
      <c r="DE55" s="996"/>
      <c r="DF55" s="997"/>
      <c r="DG55" s="995"/>
      <c r="DH55" s="996"/>
      <c r="DI55" s="996"/>
      <c r="DJ55" s="996"/>
      <c r="DK55" s="997"/>
      <c r="DL55" s="995"/>
      <c r="DM55" s="996"/>
      <c r="DN55" s="996"/>
      <c r="DO55" s="996"/>
      <c r="DP55" s="997"/>
      <c r="DQ55" s="995"/>
      <c r="DR55" s="996"/>
      <c r="DS55" s="996"/>
      <c r="DT55" s="996"/>
      <c r="DU55" s="997"/>
      <c r="DV55" s="998"/>
      <c r="DW55" s="999"/>
      <c r="DX55" s="999"/>
      <c r="DY55" s="999"/>
      <c r="DZ55" s="1000"/>
      <c r="EA55" s="231"/>
    </row>
    <row r="56" spans="1:131" ht="26.25" customHeight="1" x14ac:dyDescent="0.15">
      <c r="A56" s="240">
        <v>29</v>
      </c>
      <c r="B56" s="1033"/>
      <c r="C56" s="1034"/>
      <c r="D56" s="1034"/>
      <c r="E56" s="1034"/>
      <c r="F56" s="1034"/>
      <c r="G56" s="1034"/>
      <c r="H56" s="1034"/>
      <c r="I56" s="1034"/>
      <c r="J56" s="1034"/>
      <c r="K56" s="1034"/>
      <c r="L56" s="1034"/>
      <c r="M56" s="1034"/>
      <c r="N56" s="1034"/>
      <c r="O56" s="1034"/>
      <c r="P56" s="1035"/>
      <c r="Q56" s="1036"/>
      <c r="R56" s="1037"/>
      <c r="S56" s="1037"/>
      <c r="T56" s="1037"/>
      <c r="U56" s="1037"/>
      <c r="V56" s="1037"/>
      <c r="W56" s="1037"/>
      <c r="X56" s="1037"/>
      <c r="Y56" s="1037"/>
      <c r="Z56" s="1037"/>
      <c r="AA56" s="1037"/>
      <c r="AB56" s="1037"/>
      <c r="AC56" s="1037"/>
      <c r="AD56" s="1037"/>
      <c r="AE56" s="1038"/>
      <c r="AF56" s="1039"/>
      <c r="AG56" s="1040"/>
      <c r="AH56" s="1040"/>
      <c r="AI56" s="1040"/>
      <c r="AJ56" s="1041"/>
      <c r="AK56" s="1042"/>
      <c r="AL56" s="1037"/>
      <c r="AM56" s="1037"/>
      <c r="AN56" s="1037"/>
      <c r="AO56" s="1037"/>
      <c r="AP56" s="1037"/>
      <c r="AQ56" s="1037"/>
      <c r="AR56" s="1037"/>
      <c r="AS56" s="1037"/>
      <c r="AT56" s="1037"/>
      <c r="AU56" s="1037"/>
      <c r="AV56" s="1037"/>
      <c r="AW56" s="1037"/>
      <c r="AX56" s="1037"/>
      <c r="AY56" s="1037"/>
      <c r="AZ56" s="1043"/>
      <c r="BA56" s="1043"/>
      <c r="BB56" s="1043"/>
      <c r="BC56" s="1043"/>
      <c r="BD56" s="1043"/>
      <c r="BE56" s="978"/>
      <c r="BF56" s="978"/>
      <c r="BG56" s="978"/>
      <c r="BH56" s="978"/>
      <c r="BI56" s="979"/>
      <c r="BJ56" s="234"/>
      <c r="BK56" s="234"/>
      <c r="BL56" s="234"/>
      <c r="BM56" s="234"/>
      <c r="BN56" s="234"/>
      <c r="BO56" s="243"/>
      <c r="BP56" s="243"/>
      <c r="BQ56" s="240">
        <v>50</v>
      </c>
      <c r="BR56" s="241"/>
      <c r="BS56" s="998"/>
      <c r="BT56" s="999"/>
      <c r="BU56" s="999"/>
      <c r="BV56" s="999"/>
      <c r="BW56" s="999"/>
      <c r="BX56" s="999"/>
      <c r="BY56" s="999"/>
      <c r="BZ56" s="999"/>
      <c r="CA56" s="999"/>
      <c r="CB56" s="999"/>
      <c r="CC56" s="999"/>
      <c r="CD56" s="999"/>
      <c r="CE56" s="999"/>
      <c r="CF56" s="999"/>
      <c r="CG56" s="1020"/>
      <c r="CH56" s="995"/>
      <c r="CI56" s="996"/>
      <c r="CJ56" s="996"/>
      <c r="CK56" s="996"/>
      <c r="CL56" s="997"/>
      <c r="CM56" s="995"/>
      <c r="CN56" s="996"/>
      <c r="CO56" s="996"/>
      <c r="CP56" s="996"/>
      <c r="CQ56" s="997"/>
      <c r="CR56" s="995"/>
      <c r="CS56" s="996"/>
      <c r="CT56" s="996"/>
      <c r="CU56" s="996"/>
      <c r="CV56" s="997"/>
      <c r="CW56" s="995"/>
      <c r="CX56" s="996"/>
      <c r="CY56" s="996"/>
      <c r="CZ56" s="996"/>
      <c r="DA56" s="997"/>
      <c r="DB56" s="995"/>
      <c r="DC56" s="996"/>
      <c r="DD56" s="996"/>
      <c r="DE56" s="996"/>
      <c r="DF56" s="997"/>
      <c r="DG56" s="995"/>
      <c r="DH56" s="996"/>
      <c r="DI56" s="996"/>
      <c r="DJ56" s="996"/>
      <c r="DK56" s="997"/>
      <c r="DL56" s="995"/>
      <c r="DM56" s="996"/>
      <c r="DN56" s="996"/>
      <c r="DO56" s="996"/>
      <c r="DP56" s="997"/>
      <c r="DQ56" s="995"/>
      <c r="DR56" s="996"/>
      <c r="DS56" s="996"/>
      <c r="DT56" s="996"/>
      <c r="DU56" s="997"/>
      <c r="DV56" s="998"/>
      <c r="DW56" s="999"/>
      <c r="DX56" s="999"/>
      <c r="DY56" s="999"/>
      <c r="DZ56" s="1000"/>
      <c r="EA56" s="231"/>
    </row>
    <row r="57" spans="1:131" ht="26.25" customHeight="1" x14ac:dyDescent="0.15">
      <c r="A57" s="240">
        <v>30</v>
      </c>
      <c r="B57" s="1033"/>
      <c r="C57" s="1034"/>
      <c r="D57" s="1034"/>
      <c r="E57" s="1034"/>
      <c r="F57" s="1034"/>
      <c r="G57" s="1034"/>
      <c r="H57" s="1034"/>
      <c r="I57" s="1034"/>
      <c r="J57" s="1034"/>
      <c r="K57" s="1034"/>
      <c r="L57" s="1034"/>
      <c r="M57" s="1034"/>
      <c r="N57" s="1034"/>
      <c r="O57" s="1034"/>
      <c r="P57" s="1035"/>
      <c r="Q57" s="1036"/>
      <c r="R57" s="1037"/>
      <c r="S57" s="1037"/>
      <c r="T57" s="1037"/>
      <c r="U57" s="1037"/>
      <c r="V57" s="1037"/>
      <c r="W57" s="1037"/>
      <c r="X57" s="1037"/>
      <c r="Y57" s="1037"/>
      <c r="Z57" s="1037"/>
      <c r="AA57" s="1037"/>
      <c r="AB57" s="1037"/>
      <c r="AC57" s="1037"/>
      <c r="AD57" s="1037"/>
      <c r="AE57" s="1038"/>
      <c r="AF57" s="1039"/>
      <c r="AG57" s="1040"/>
      <c r="AH57" s="1040"/>
      <c r="AI57" s="1040"/>
      <c r="AJ57" s="1041"/>
      <c r="AK57" s="1042"/>
      <c r="AL57" s="1037"/>
      <c r="AM57" s="1037"/>
      <c r="AN57" s="1037"/>
      <c r="AO57" s="1037"/>
      <c r="AP57" s="1037"/>
      <c r="AQ57" s="1037"/>
      <c r="AR57" s="1037"/>
      <c r="AS57" s="1037"/>
      <c r="AT57" s="1037"/>
      <c r="AU57" s="1037"/>
      <c r="AV57" s="1037"/>
      <c r="AW57" s="1037"/>
      <c r="AX57" s="1037"/>
      <c r="AY57" s="1037"/>
      <c r="AZ57" s="1043"/>
      <c r="BA57" s="1043"/>
      <c r="BB57" s="1043"/>
      <c r="BC57" s="1043"/>
      <c r="BD57" s="1043"/>
      <c r="BE57" s="978"/>
      <c r="BF57" s="978"/>
      <c r="BG57" s="978"/>
      <c r="BH57" s="978"/>
      <c r="BI57" s="979"/>
      <c r="BJ57" s="234"/>
      <c r="BK57" s="234"/>
      <c r="BL57" s="234"/>
      <c r="BM57" s="234"/>
      <c r="BN57" s="234"/>
      <c r="BO57" s="243"/>
      <c r="BP57" s="243"/>
      <c r="BQ57" s="240">
        <v>51</v>
      </c>
      <c r="BR57" s="241"/>
      <c r="BS57" s="998"/>
      <c r="BT57" s="999"/>
      <c r="BU57" s="999"/>
      <c r="BV57" s="999"/>
      <c r="BW57" s="999"/>
      <c r="BX57" s="999"/>
      <c r="BY57" s="999"/>
      <c r="BZ57" s="999"/>
      <c r="CA57" s="999"/>
      <c r="CB57" s="999"/>
      <c r="CC57" s="999"/>
      <c r="CD57" s="999"/>
      <c r="CE57" s="999"/>
      <c r="CF57" s="999"/>
      <c r="CG57" s="1020"/>
      <c r="CH57" s="995"/>
      <c r="CI57" s="996"/>
      <c r="CJ57" s="996"/>
      <c r="CK57" s="996"/>
      <c r="CL57" s="997"/>
      <c r="CM57" s="995"/>
      <c r="CN57" s="996"/>
      <c r="CO57" s="996"/>
      <c r="CP57" s="996"/>
      <c r="CQ57" s="997"/>
      <c r="CR57" s="995"/>
      <c r="CS57" s="996"/>
      <c r="CT57" s="996"/>
      <c r="CU57" s="996"/>
      <c r="CV57" s="997"/>
      <c r="CW57" s="995"/>
      <c r="CX57" s="996"/>
      <c r="CY57" s="996"/>
      <c r="CZ57" s="996"/>
      <c r="DA57" s="997"/>
      <c r="DB57" s="995"/>
      <c r="DC57" s="996"/>
      <c r="DD57" s="996"/>
      <c r="DE57" s="996"/>
      <c r="DF57" s="997"/>
      <c r="DG57" s="995"/>
      <c r="DH57" s="996"/>
      <c r="DI57" s="996"/>
      <c r="DJ57" s="996"/>
      <c r="DK57" s="997"/>
      <c r="DL57" s="995"/>
      <c r="DM57" s="996"/>
      <c r="DN57" s="996"/>
      <c r="DO57" s="996"/>
      <c r="DP57" s="997"/>
      <c r="DQ57" s="995"/>
      <c r="DR57" s="996"/>
      <c r="DS57" s="996"/>
      <c r="DT57" s="996"/>
      <c r="DU57" s="997"/>
      <c r="DV57" s="998"/>
      <c r="DW57" s="999"/>
      <c r="DX57" s="999"/>
      <c r="DY57" s="999"/>
      <c r="DZ57" s="1000"/>
      <c r="EA57" s="231"/>
    </row>
    <row r="58" spans="1:131" ht="26.25" customHeight="1" x14ac:dyDescent="0.15">
      <c r="A58" s="240">
        <v>31</v>
      </c>
      <c r="B58" s="1033"/>
      <c r="C58" s="1034"/>
      <c r="D58" s="1034"/>
      <c r="E58" s="1034"/>
      <c r="F58" s="1034"/>
      <c r="G58" s="1034"/>
      <c r="H58" s="1034"/>
      <c r="I58" s="1034"/>
      <c r="J58" s="1034"/>
      <c r="K58" s="1034"/>
      <c r="L58" s="1034"/>
      <c r="M58" s="1034"/>
      <c r="N58" s="1034"/>
      <c r="O58" s="1034"/>
      <c r="P58" s="1035"/>
      <c r="Q58" s="1036"/>
      <c r="R58" s="1037"/>
      <c r="S58" s="1037"/>
      <c r="T58" s="1037"/>
      <c r="U58" s="1037"/>
      <c r="V58" s="1037"/>
      <c r="W58" s="1037"/>
      <c r="X58" s="1037"/>
      <c r="Y58" s="1037"/>
      <c r="Z58" s="1037"/>
      <c r="AA58" s="1037"/>
      <c r="AB58" s="1037"/>
      <c r="AC58" s="1037"/>
      <c r="AD58" s="1037"/>
      <c r="AE58" s="1038"/>
      <c r="AF58" s="1039"/>
      <c r="AG58" s="1040"/>
      <c r="AH58" s="1040"/>
      <c r="AI58" s="1040"/>
      <c r="AJ58" s="1041"/>
      <c r="AK58" s="1042"/>
      <c r="AL58" s="1037"/>
      <c r="AM58" s="1037"/>
      <c r="AN58" s="1037"/>
      <c r="AO58" s="1037"/>
      <c r="AP58" s="1037"/>
      <c r="AQ58" s="1037"/>
      <c r="AR58" s="1037"/>
      <c r="AS58" s="1037"/>
      <c r="AT58" s="1037"/>
      <c r="AU58" s="1037"/>
      <c r="AV58" s="1037"/>
      <c r="AW58" s="1037"/>
      <c r="AX58" s="1037"/>
      <c r="AY58" s="1037"/>
      <c r="AZ58" s="1043"/>
      <c r="BA58" s="1043"/>
      <c r="BB58" s="1043"/>
      <c r="BC58" s="1043"/>
      <c r="BD58" s="1043"/>
      <c r="BE58" s="978"/>
      <c r="BF58" s="978"/>
      <c r="BG58" s="978"/>
      <c r="BH58" s="978"/>
      <c r="BI58" s="979"/>
      <c r="BJ58" s="234"/>
      <c r="BK58" s="234"/>
      <c r="BL58" s="234"/>
      <c r="BM58" s="234"/>
      <c r="BN58" s="234"/>
      <c r="BO58" s="243"/>
      <c r="BP58" s="243"/>
      <c r="BQ58" s="240">
        <v>52</v>
      </c>
      <c r="BR58" s="241"/>
      <c r="BS58" s="998"/>
      <c r="BT58" s="999"/>
      <c r="BU58" s="999"/>
      <c r="BV58" s="999"/>
      <c r="BW58" s="999"/>
      <c r="BX58" s="999"/>
      <c r="BY58" s="999"/>
      <c r="BZ58" s="999"/>
      <c r="CA58" s="999"/>
      <c r="CB58" s="999"/>
      <c r="CC58" s="999"/>
      <c r="CD58" s="999"/>
      <c r="CE58" s="999"/>
      <c r="CF58" s="999"/>
      <c r="CG58" s="1020"/>
      <c r="CH58" s="995"/>
      <c r="CI58" s="996"/>
      <c r="CJ58" s="996"/>
      <c r="CK58" s="996"/>
      <c r="CL58" s="997"/>
      <c r="CM58" s="995"/>
      <c r="CN58" s="996"/>
      <c r="CO58" s="996"/>
      <c r="CP58" s="996"/>
      <c r="CQ58" s="997"/>
      <c r="CR58" s="995"/>
      <c r="CS58" s="996"/>
      <c r="CT58" s="996"/>
      <c r="CU58" s="996"/>
      <c r="CV58" s="997"/>
      <c r="CW58" s="995"/>
      <c r="CX58" s="996"/>
      <c r="CY58" s="996"/>
      <c r="CZ58" s="996"/>
      <c r="DA58" s="997"/>
      <c r="DB58" s="995"/>
      <c r="DC58" s="996"/>
      <c r="DD58" s="996"/>
      <c r="DE58" s="996"/>
      <c r="DF58" s="997"/>
      <c r="DG58" s="995"/>
      <c r="DH58" s="996"/>
      <c r="DI58" s="996"/>
      <c r="DJ58" s="996"/>
      <c r="DK58" s="997"/>
      <c r="DL58" s="995"/>
      <c r="DM58" s="996"/>
      <c r="DN58" s="996"/>
      <c r="DO58" s="996"/>
      <c r="DP58" s="997"/>
      <c r="DQ58" s="995"/>
      <c r="DR58" s="996"/>
      <c r="DS58" s="996"/>
      <c r="DT58" s="996"/>
      <c r="DU58" s="997"/>
      <c r="DV58" s="998"/>
      <c r="DW58" s="999"/>
      <c r="DX58" s="999"/>
      <c r="DY58" s="999"/>
      <c r="DZ58" s="1000"/>
      <c r="EA58" s="231"/>
    </row>
    <row r="59" spans="1:131" ht="26.25" customHeight="1" x14ac:dyDescent="0.15">
      <c r="A59" s="240">
        <v>32</v>
      </c>
      <c r="B59" s="1033"/>
      <c r="C59" s="1034"/>
      <c r="D59" s="1034"/>
      <c r="E59" s="1034"/>
      <c r="F59" s="1034"/>
      <c r="G59" s="1034"/>
      <c r="H59" s="1034"/>
      <c r="I59" s="1034"/>
      <c r="J59" s="1034"/>
      <c r="K59" s="1034"/>
      <c r="L59" s="1034"/>
      <c r="M59" s="1034"/>
      <c r="N59" s="1034"/>
      <c r="O59" s="1034"/>
      <c r="P59" s="1035"/>
      <c r="Q59" s="1036"/>
      <c r="R59" s="1037"/>
      <c r="S59" s="1037"/>
      <c r="T59" s="1037"/>
      <c r="U59" s="1037"/>
      <c r="V59" s="1037"/>
      <c r="W59" s="1037"/>
      <c r="X59" s="1037"/>
      <c r="Y59" s="1037"/>
      <c r="Z59" s="1037"/>
      <c r="AA59" s="1037"/>
      <c r="AB59" s="1037"/>
      <c r="AC59" s="1037"/>
      <c r="AD59" s="1037"/>
      <c r="AE59" s="1038"/>
      <c r="AF59" s="1039"/>
      <c r="AG59" s="1040"/>
      <c r="AH59" s="1040"/>
      <c r="AI59" s="1040"/>
      <c r="AJ59" s="1041"/>
      <c r="AK59" s="1042"/>
      <c r="AL59" s="1037"/>
      <c r="AM59" s="1037"/>
      <c r="AN59" s="1037"/>
      <c r="AO59" s="1037"/>
      <c r="AP59" s="1037"/>
      <c r="AQ59" s="1037"/>
      <c r="AR59" s="1037"/>
      <c r="AS59" s="1037"/>
      <c r="AT59" s="1037"/>
      <c r="AU59" s="1037"/>
      <c r="AV59" s="1037"/>
      <c r="AW59" s="1037"/>
      <c r="AX59" s="1037"/>
      <c r="AY59" s="1037"/>
      <c r="AZ59" s="1043"/>
      <c r="BA59" s="1043"/>
      <c r="BB59" s="1043"/>
      <c r="BC59" s="1043"/>
      <c r="BD59" s="1043"/>
      <c r="BE59" s="978"/>
      <c r="BF59" s="978"/>
      <c r="BG59" s="978"/>
      <c r="BH59" s="978"/>
      <c r="BI59" s="979"/>
      <c r="BJ59" s="234"/>
      <c r="BK59" s="234"/>
      <c r="BL59" s="234"/>
      <c r="BM59" s="234"/>
      <c r="BN59" s="234"/>
      <c r="BO59" s="243"/>
      <c r="BP59" s="243"/>
      <c r="BQ59" s="240">
        <v>53</v>
      </c>
      <c r="BR59" s="241"/>
      <c r="BS59" s="998"/>
      <c r="BT59" s="999"/>
      <c r="BU59" s="999"/>
      <c r="BV59" s="999"/>
      <c r="BW59" s="999"/>
      <c r="BX59" s="999"/>
      <c r="BY59" s="999"/>
      <c r="BZ59" s="999"/>
      <c r="CA59" s="999"/>
      <c r="CB59" s="999"/>
      <c r="CC59" s="999"/>
      <c r="CD59" s="999"/>
      <c r="CE59" s="999"/>
      <c r="CF59" s="999"/>
      <c r="CG59" s="1020"/>
      <c r="CH59" s="995"/>
      <c r="CI59" s="996"/>
      <c r="CJ59" s="996"/>
      <c r="CK59" s="996"/>
      <c r="CL59" s="997"/>
      <c r="CM59" s="995"/>
      <c r="CN59" s="996"/>
      <c r="CO59" s="996"/>
      <c r="CP59" s="996"/>
      <c r="CQ59" s="997"/>
      <c r="CR59" s="995"/>
      <c r="CS59" s="996"/>
      <c r="CT59" s="996"/>
      <c r="CU59" s="996"/>
      <c r="CV59" s="997"/>
      <c r="CW59" s="995"/>
      <c r="CX59" s="996"/>
      <c r="CY59" s="996"/>
      <c r="CZ59" s="996"/>
      <c r="DA59" s="997"/>
      <c r="DB59" s="995"/>
      <c r="DC59" s="996"/>
      <c r="DD59" s="996"/>
      <c r="DE59" s="996"/>
      <c r="DF59" s="997"/>
      <c r="DG59" s="995"/>
      <c r="DH59" s="996"/>
      <c r="DI59" s="996"/>
      <c r="DJ59" s="996"/>
      <c r="DK59" s="997"/>
      <c r="DL59" s="995"/>
      <c r="DM59" s="996"/>
      <c r="DN59" s="996"/>
      <c r="DO59" s="996"/>
      <c r="DP59" s="997"/>
      <c r="DQ59" s="995"/>
      <c r="DR59" s="996"/>
      <c r="DS59" s="996"/>
      <c r="DT59" s="996"/>
      <c r="DU59" s="997"/>
      <c r="DV59" s="998"/>
      <c r="DW59" s="999"/>
      <c r="DX59" s="999"/>
      <c r="DY59" s="999"/>
      <c r="DZ59" s="1000"/>
      <c r="EA59" s="231"/>
    </row>
    <row r="60" spans="1:131" ht="26.25" customHeight="1" x14ac:dyDescent="0.15">
      <c r="A60" s="240">
        <v>33</v>
      </c>
      <c r="B60" s="1033"/>
      <c r="C60" s="1034"/>
      <c r="D60" s="1034"/>
      <c r="E60" s="1034"/>
      <c r="F60" s="1034"/>
      <c r="G60" s="1034"/>
      <c r="H60" s="1034"/>
      <c r="I60" s="1034"/>
      <c r="J60" s="1034"/>
      <c r="K60" s="1034"/>
      <c r="L60" s="1034"/>
      <c r="M60" s="1034"/>
      <c r="N60" s="1034"/>
      <c r="O60" s="1034"/>
      <c r="P60" s="1035"/>
      <c r="Q60" s="1036"/>
      <c r="R60" s="1037"/>
      <c r="S60" s="1037"/>
      <c r="T60" s="1037"/>
      <c r="U60" s="1037"/>
      <c r="V60" s="1037"/>
      <c r="W60" s="1037"/>
      <c r="X60" s="1037"/>
      <c r="Y60" s="1037"/>
      <c r="Z60" s="1037"/>
      <c r="AA60" s="1037"/>
      <c r="AB60" s="1037"/>
      <c r="AC60" s="1037"/>
      <c r="AD60" s="1037"/>
      <c r="AE60" s="1038"/>
      <c r="AF60" s="1039"/>
      <c r="AG60" s="1040"/>
      <c r="AH60" s="1040"/>
      <c r="AI60" s="1040"/>
      <c r="AJ60" s="1041"/>
      <c r="AK60" s="1042"/>
      <c r="AL60" s="1037"/>
      <c r="AM60" s="1037"/>
      <c r="AN60" s="1037"/>
      <c r="AO60" s="1037"/>
      <c r="AP60" s="1037"/>
      <c r="AQ60" s="1037"/>
      <c r="AR60" s="1037"/>
      <c r="AS60" s="1037"/>
      <c r="AT60" s="1037"/>
      <c r="AU60" s="1037"/>
      <c r="AV60" s="1037"/>
      <c r="AW60" s="1037"/>
      <c r="AX60" s="1037"/>
      <c r="AY60" s="1037"/>
      <c r="AZ60" s="1043"/>
      <c r="BA60" s="1043"/>
      <c r="BB60" s="1043"/>
      <c r="BC60" s="1043"/>
      <c r="BD60" s="1043"/>
      <c r="BE60" s="978"/>
      <c r="BF60" s="978"/>
      <c r="BG60" s="978"/>
      <c r="BH60" s="978"/>
      <c r="BI60" s="979"/>
      <c r="BJ60" s="234"/>
      <c r="BK60" s="234"/>
      <c r="BL60" s="234"/>
      <c r="BM60" s="234"/>
      <c r="BN60" s="234"/>
      <c r="BO60" s="243"/>
      <c r="BP60" s="243"/>
      <c r="BQ60" s="240">
        <v>54</v>
      </c>
      <c r="BR60" s="241"/>
      <c r="BS60" s="998"/>
      <c r="BT60" s="999"/>
      <c r="BU60" s="999"/>
      <c r="BV60" s="999"/>
      <c r="BW60" s="999"/>
      <c r="BX60" s="999"/>
      <c r="BY60" s="999"/>
      <c r="BZ60" s="999"/>
      <c r="CA60" s="999"/>
      <c r="CB60" s="999"/>
      <c r="CC60" s="999"/>
      <c r="CD60" s="999"/>
      <c r="CE60" s="999"/>
      <c r="CF60" s="999"/>
      <c r="CG60" s="1020"/>
      <c r="CH60" s="995"/>
      <c r="CI60" s="996"/>
      <c r="CJ60" s="996"/>
      <c r="CK60" s="996"/>
      <c r="CL60" s="997"/>
      <c r="CM60" s="995"/>
      <c r="CN60" s="996"/>
      <c r="CO60" s="996"/>
      <c r="CP60" s="996"/>
      <c r="CQ60" s="997"/>
      <c r="CR60" s="995"/>
      <c r="CS60" s="996"/>
      <c r="CT60" s="996"/>
      <c r="CU60" s="996"/>
      <c r="CV60" s="997"/>
      <c r="CW60" s="995"/>
      <c r="CX60" s="996"/>
      <c r="CY60" s="996"/>
      <c r="CZ60" s="996"/>
      <c r="DA60" s="997"/>
      <c r="DB60" s="995"/>
      <c r="DC60" s="996"/>
      <c r="DD60" s="996"/>
      <c r="DE60" s="996"/>
      <c r="DF60" s="997"/>
      <c r="DG60" s="995"/>
      <c r="DH60" s="996"/>
      <c r="DI60" s="996"/>
      <c r="DJ60" s="996"/>
      <c r="DK60" s="997"/>
      <c r="DL60" s="995"/>
      <c r="DM60" s="996"/>
      <c r="DN60" s="996"/>
      <c r="DO60" s="996"/>
      <c r="DP60" s="997"/>
      <c r="DQ60" s="995"/>
      <c r="DR60" s="996"/>
      <c r="DS60" s="996"/>
      <c r="DT60" s="996"/>
      <c r="DU60" s="997"/>
      <c r="DV60" s="998"/>
      <c r="DW60" s="999"/>
      <c r="DX60" s="999"/>
      <c r="DY60" s="999"/>
      <c r="DZ60" s="1000"/>
      <c r="EA60" s="231"/>
    </row>
    <row r="61" spans="1:131" ht="26.25" customHeight="1" thickBot="1" x14ac:dyDescent="0.2">
      <c r="A61" s="240">
        <v>34</v>
      </c>
      <c r="B61" s="1033"/>
      <c r="C61" s="1034"/>
      <c r="D61" s="1034"/>
      <c r="E61" s="1034"/>
      <c r="F61" s="1034"/>
      <c r="G61" s="1034"/>
      <c r="H61" s="1034"/>
      <c r="I61" s="1034"/>
      <c r="J61" s="1034"/>
      <c r="K61" s="1034"/>
      <c r="L61" s="1034"/>
      <c r="M61" s="1034"/>
      <c r="N61" s="1034"/>
      <c r="O61" s="1034"/>
      <c r="P61" s="1035"/>
      <c r="Q61" s="1036"/>
      <c r="R61" s="1037"/>
      <c r="S61" s="1037"/>
      <c r="T61" s="1037"/>
      <c r="U61" s="1037"/>
      <c r="V61" s="1037"/>
      <c r="W61" s="1037"/>
      <c r="X61" s="1037"/>
      <c r="Y61" s="1037"/>
      <c r="Z61" s="1037"/>
      <c r="AA61" s="1037"/>
      <c r="AB61" s="1037"/>
      <c r="AC61" s="1037"/>
      <c r="AD61" s="1037"/>
      <c r="AE61" s="1038"/>
      <c r="AF61" s="1039"/>
      <c r="AG61" s="1040"/>
      <c r="AH61" s="1040"/>
      <c r="AI61" s="1040"/>
      <c r="AJ61" s="1041"/>
      <c r="AK61" s="1042"/>
      <c r="AL61" s="1037"/>
      <c r="AM61" s="1037"/>
      <c r="AN61" s="1037"/>
      <c r="AO61" s="1037"/>
      <c r="AP61" s="1037"/>
      <c r="AQ61" s="1037"/>
      <c r="AR61" s="1037"/>
      <c r="AS61" s="1037"/>
      <c r="AT61" s="1037"/>
      <c r="AU61" s="1037"/>
      <c r="AV61" s="1037"/>
      <c r="AW61" s="1037"/>
      <c r="AX61" s="1037"/>
      <c r="AY61" s="1037"/>
      <c r="AZ61" s="1043"/>
      <c r="BA61" s="1043"/>
      <c r="BB61" s="1043"/>
      <c r="BC61" s="1043"/>
      <c r="BD61" s="1043"/>
      <c r="BE61" s="978"/>
      <c r="BF61" s="978"/>
      <c r="BG61" s="978"/>
      <c r="BH61" s="978"/>
      <c r="BI61" s="979"/>
      <c r="BJ61" s="234"/>
      <c r="BK61" s="234"/>
      <c r="BL61" s="234"/>
      <c r="BM61" s="234"/>
      <c r="BN61" s="234"/>
      <c r="BO61" s="243"/>
      <c r="BP61" s="243"/>
      <c r="BQ61" s="240">
        <v>55</v>
      </c>
      <c r="BR61" s="241"/>
      <c r="BS61" s="998"/>
      <c r="BT61" s="999"/>
      <c r="BU61" s="999"/>
      <c r="BV61" s="999"/>
      <c r="BW61" s="999"/>
      <c r="BX61" s="999"/>
      <c r="BY61" s="999"/>
      <c r="BZ61" s="999"/>
      <c r="CA61" s="999"/>
      <c r="CB61" s="999"/>
      <c r="CC61" s="999"/>
      <c r="CD61" s="999"/>
      <c r="CE61" s="999"/>
      <c r="CF61" s="999"/>
      <c r="CG61" s="1020"/>
      <c r="CH61" s="995"/>
      <c r="CI61" s="996"/>
      <c r="CJ61" s="996"/>
      <c r="CK61" s="996"/>
      <c r="CL61" s="997"/>
      <c r="CM61" s="995"/>
      <c r="CN61" s="996"/>
      <c r="CO61" s="996"/>
      <c r="CP61" s="996"/>
      <c r="CQ61" s="997"/>
      <c r="CR61" s="995"/>
      <c r="CS61" s="996"/>
      <c r="CT61" s="996"/>
      <c r="CU61" s="996"/>
      <c r="CV61" s="997"/>
      <c r="CW61" s="995"/>
      <c r="CX61" s="996"/>
      <c r="CY61" s="996"/>
      <c r="CZ61" s="996"/>
      <c r="DA61" s="997"/>
      <c r="DB61" s="995"/>
      <c r="DC61" s="996"/>
      <c r="DD61" s="996"/>
      <c r="DE61" s="996"/>
      <c r="DF61" s="997"/>
      <c r="DG61" s="995"/>
      <c r="DH61" s="996"/>
      <c r="DI61" s="996"/>
      <c r="DJ61" s="996"/>
      <c r="DK61" s="997"/>
      <c r="DL61" s="995"/>
      <c r="DM61" s="996"/>
      <c r="DN61" s="996"/>
      <c r="DO61" s="996"/>
      <c r="DP61" s="997"/>
      <c r="DQ61" s="995"/>
      <c r="DR61" s="996"/>
      <c r="DS61" s="996"/>
      <c r="DT61" s="996"/>
      <c r="DU61" s="997"/>
      <c r="DV61" s="998"/>
      <c r="DW61" s="999"/>
      <c r="DX61" s="999"/>
      <c r="DY61" s="999"/>
      <c r="DZ61" s="1000"/>
      <c r="EA61" s="231"/>
    </row>
    <row r="62" spans="1:131" ht="26.25" customHeight="1" x14ac:dyDescent="0.15">
      <c r="A62" s="240">
        <v>35</v>
      </c>
      <c r="B62" s="1033"/>
      <c r="C62" s="1034"/>
      <c r="D62" s="1034"/>
      <c r="E62" s="1034"/>
      <c r="F62" s="1034"/>
      <c r="G62" s="1034"/>
      <c r="H62" s="1034"/>
      <c r="I62" s="1034"/>
      <c r="J62" s="1034"/>
      <c r="K62" s="1034"/>
      <c r="L62" s="1034"/>
      <c r="M62" s="1034"/>
      <c r="N62" s="1034"/>
      <c r="O62" s="1034"/>
      <c r="P62" s="1035"/>
      <c r="Q62" s="1036"/>
      <c r="R62" s="1037"/>
      <c r="S62" s="1037"/>
      <c r="T62" s="1037"/>
      <c r="U62" s="1037"/>
      <c r="V62" s="1037"/>
      <c r="W62" s="1037"/>
      <c r="X62" s="1037"/>
      <c r="Y62" s="1037"/>
      <c r="Z62" s="1037"/>
      <c r="AA62" s="1037"/>
      <c r="AB62" s="1037"/>
      <c r="AC62" s="1037"/>
      <c r="AD62" s="1037"/>
      <c r="AE62" s="1038"/>
      <c r="AF62" s="1039"/>
      <c r="AG62" s="1040"/>
      <c r="AH62" s="1040"/>
      <c r="AI62" s="1040"/>
      <c r="AJ62" s="1041"/>
      <c r="AK62" s="1042"/>
      <c r="AL62" s="1037"/>
      <c r="AM62" s="1037"/>
      <c r="AN62" s="1037"/>
      <c r="AO62" s="1037"/>
      <c r="AP62" s="1037"/>
      <c r="AQ62" s="1037"/>
      <c r="AR62" s="1037"/>
      <c r="AS62" s="1037"/>
      <c r="AT62" s="1037"/>
      <c r="AU62" s="1037"/>
      <c r="AV62" s="1037"/>
      <c r="AW62" s="1037"/>
      <c r="AX62" s="1037"/>
      <c r="AY62" s="1037"/>
      <c r="AZ62" s="1043"/>
      <c r="BA62" s="1043"/>
      <c r="BB62" s="1043"/>
      <c r="BC62" s="1043"/>
      <c r="BD62" s="1043"/>
      <c r="BE62" s="978"/>
      <c r="BF62" s="978"/>
      <c r="BG62" s="978"/>
      <c r="BH62" s="978"/>
      <c r="BI62" s="979"/>
      <c r="BJ62" s="1030" t="s">
        <v>410</v>
      </c>
      <c r="BK62" s="1031"/>
      <c r="BL62" s="1031"/>
      <c r="BM62" s="1031"/>
      <c r="BN62" s="1032"/>
      <c r="BO62" s="243"/>
      <c r="BP62" s="243"/>
      <c r="BQ62" s="240">
        <v>56</v>
      </c>
      <c r="BR62" s="241"/>
      <c r="BS62" s="998"/>
      <c r="BT62" s="999"/>
      <c r="BU62" s="999"/>
      <c r="BV62" s="999"/>
      <c r="BW62" s="999"/>
      <c r="BX62" s="999"/>
      <c r="BY62" s="999"/>
      <c r="BZ62" s="999"/>
      <c r="CA62" s="999"/>
      <c r="CB62" s="999"/>
      <c r="CC62" s="999"/>
      <c r="CD62" s="999"/>
      <c r="CE62" s="999"/>
      <c r="CF62" s="999"/>
      <c r="CG62" s="1020"/>
      <c r="CH62" s="995"/>
      <c r="CI62" s="996"/>
      <c r="CJ62" s="996"/>
      <c r="CK62" s="996"/>
      <c r="CL62" s="997"/>
      <c r="CM62" s="995"/>
      <c r="CN62" s="996"/>
      <c r="CO62" s="996"/>
      <c r="CP62" s="996"/>
      <c r="CQ62" s="997"/>
      <c r="CR62" s="995"/>
      <c r="CS62" s="996"/>
      <c r="CT62" s="996"/>
      <c r="CU62" s="996"/>
      <c r="CV62" s="997"/>
      <c r="CW62" s="995"/>
      <c r="CX62" s="996"/>
      <c r="CY62" s="996"/>
      <c r="CZ62" s="996"/>
      <c r="DA62" s="997"/>
      <c r="DB62" s="995"/>
      <c r="DC62" s="996"/>
      <c r="DD62" s="996"/>
      <c r="DE62" s="996"/>
      <c r="DF62" s="997"/>
      <c r="DG62" s="995"/>
      <c r="DH62" s="996"/>
      <c r="DI62" s="996"/>
      <c r="DJ62" s="996"/>
      <c r="DK62" s="997"/>
      <c r="DL62" s="995"/>
      <c r="DM62" s="996"/>
      <c r="DN62" s="996"/>
      <c r="DO62" s="996"/>
      <c r="DP62" s="997"/>
      <c r="DQ62" s="995"/>
      <c r="DR62" s="996"/>
      <c r="DS62" s="996"/>
      <c r="DT62" s="996"/>
      <c r="DU62" s="997"/>
      <c r="DV62" s="998"/>
      <c r="DW62" s="999"/>
      <c r="DX62" s="999"/>
      <c r="DY62" s="999"/>
      <c r="DZ62" s="1000"/>
      <c r="EA62" s="231"/>
    </row>
    <row r="63" spans="1:131" ht="26.25" customHeight="1" thickBot="1" x14ac:dyDescent="0.2">
      <c r="A63" s="242" t="s">
        <v>387</v>
      </c>
      <c r="B63" s="943" t="s">
        <v>411</v>
      </c>
      <c r="C63" s="944"/>
      <c r="D63" s="944"/>
      <c r="E63" s="944"/>
      <c r="F63" s="944"/>
      <c r="G63" s="944"/>
      <c r="H63" s="944"/>
      <c r="I63" s="944"/>
      <c r="J63" s="944"/>
      <c r="K63" s="944"/>
      <c r="L63" s="944"/>
      <c r="M63" s="944"/>
      <c r="N63" s="944"/>
      <c r="O63" s="944"/>
      <c r="P63" s="954"/>
      <c r="Q63" s="968"/>
      <c r="R63" s="969"/>
      <c r="S63" s="969"/>
      <c r="T63" s="969"/>
      <c r="U63" s="969"/>
      <c r="V63" s="969"/>
      <c r="W63" s="969"/>
      <c r="X63" s="969"/>
      <c r="Y63" s="969"/>
      <c r="Z63" s="969"/>
      <c r="AA63" s="969"/>
      <c r="AB63" s="969"/>
      <c r="AC63" s="969"/>
      <c r="AD63" s="969"/>
      <c r="AE63" s="1026"/>
      <c r="AF63" s="1027">
        <v>200</v>
      </c>
      <c r="AG63" s="965"/>
      <c r="AH63" s="965"/>
      <c r="AI63" s="965"/>
      <c r="AJ63" s="1028"/>
      <c r="AK63" s="1029"/>
      <c r="AL63" s="969"/>
      <c r="AM63" s="969"/>
      <c r="AN63" s="969"/>
      <c r="AO63" s="969"/>
      <c r="AP63" s="965">
        <v>2733</v>
      </c>
      <c r="AQ63" s="965"/>
      <c r="AR63" s="965"/>
      <c r="AS63" s="965"/>
      <c r="AT63" s="965"/>
      <c r="AU63" s="965">
        <v>1923</v>
      </c>
      <c r="AV63" s="965"/>
      <c r="AW63" s="965"/>
      <c r="AX63" s="965"/>
      <c r="AY63" s="965"/>
      <c r="AZ63" s="1023"/>
      <c r="BA63" s="1023"/>
      <c r="BB63" s="1023"/>
      <c r="BC63" s="1023"/>
      <c r="BD63" s="1023"/>
      <c r="BE63" s="966"/>
      <c r="BF63" s="966"/>
      <c r="BG63" s="966"/>
      <c r="BH63" s="966"/>
      <c r="BI63" s="967"/>
      <c r="BJ63" s="1024" t="s">
        <v>389</v>
      </c>
      <c r="BK63" s="959"/>
      <c r="BL63" s="959"/>
      <c r="BM63" s="959"/>
      <c r="BN63" s="1025"/>
      <c r="BO63" s="243"/>
      <c r="BP63" s="243"/>
      <c r="BQ63" s="240">
        <v>57</v>
      </c>
      <c r="BR63" s="241"/>
      <c r="BS63" s="998"/>
      <c r="BT63" s="999"/>
      <c r="BU63" s="999"/>
      <c r="BV63" s="999"/>
      <c r="BW63" s="999"/>
      <c r="BX63" s="999"/>
      <c r="BY63" s="999"/>
      <c r="BZ63" s="999"/>
      <c r="CA63" s="999"/>
      <c r="CB63" s="999"/>
      <c r="CC63" s="999"/>
      <c r="CD63" s="999"/>
      <c r="CE63" s="999"/>
      <c r="CF63" s="999"/>
      <c r="CG63" s="1020"/>
      <c r="CH63" s="995"/>
      <c r="CI63" s="996"/>
      <c r="CJ63" s="996"/>
      <c r="CK63" s="996"/>
      <c r="CL63" s="997"/>
      <c r="CM63" s="995"/>
      <c r="CN63" s="996"/>
      <c r="CO63" s="996"/>
      <c r="CP63" s="996"/>
      <c r="CQ63" s="997"/>
      <c r="CR63" s="995"/>
      <c r="CS63" s="996"/>
      <c r="CT63" s="996"/>
      <c r="CU63" s="996"/>
      <c r="CV63" s="997"/>
      <c r="CW63" s="995"/>
      <c r="CX63" s="996"/>
      <c r="CY63" s="996"/>
      <c r="CZ63" s="996"/>
      <c r="DA63" s="997"/>
      <c r="DB63" s="995"/>
      <c r="DC63" s="996"/>
      <c r="DD63" s="996"/>
      <c r="DE63" s="996"/>
      <c r="DF63" s="997"/>
      <c r="DG63" s="995"/>
      <c r="DH63" s="996"/>
      <c r="DI63" s="996"/>
      <c r="DJ63" s="996"/>
      <c r="DK63" s="997"/>
      <c r="DL63" s="995"/>
      <c r="DM63" s="996"/>
      <c r="DN63" s="996"/>
      <c r="DO63" s="996"/>
      <c r="DP63" s="997"/>
      <c r="DQ63" s="995"/>
      <c r="DR63" s="996"/>
      <c r="DS63" s="996"/>
      <c r="DT63" s="996"/>
      <c r="DU63" s="997"/>
      <c r="DV63" s="998"/>
      <c r="DW63" s="999"/>
      <c r="DX63" s="999"/>
      <c r="DY63" s="999"/>
      <c r="DZ63" s="1000"/>
      <c r="EA63" s="231"/>
    </row>
    <row r="64" spans="1:131" ht="26.25" customHeight="1" x14ac:dyDescent="0.15">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998"/>
      <c r="BT64" s="999"/>
      <c r="BU64" s="999"/>
      <c r="BV64" s="999"/>
      <c r="BW64" s="999"/>
      <c r="BX64" s="999"/>
      <c r="BY64" s="999"/>
      <c r="BZ64" s="999"/>
      <c r="CA64" s="999"/>
      <c r="CB64" s="999"/>
      <c r="CC64" s="999"/>
      <c r="CD64" s="999"/>
      <c r="CE64" s="999"/>
      <c r="CF64" s="999"/>
      <c r="CG64" s="1020"/>
      <c r="CH64" s="995"/>
      <c r="CI64" s="996"/>
      <c r="CJ64" s="996"/>
      <c r="CK64" s="996"/>
      <c r="CL64" s="997"/>
      <c r="CM64" s="995"/>
      <c r="CN64" s="996"/>
      <c r="CO64" s="996"/>
      <c r="CP64" s="996"/>
      <c r="CQ64" s="997"/>
      <c r="CR64" s="995"/>
      <c r="CS64" s="996"/>
      <c r="CT64" s="996"/>
      <c r="CU64" s="996"/>
      <c r="CV64" s="997"/>
      <c r="CW64" s="995"/>
      <c r="CX64" s="996"/>
      <c r="CY64" s="996"/>
      <c r="CZ64" s="996"/>
      <c r="DA64" s="997"/>
      <c r="DB64" s="995"/>
      <c r="DC64" s="996"/>
      <c r="DD64" s="996"/>
      <c r="DE64" s="996"/>
      <c r="DF64" s="997"/>
      <c r="DG64" s="995"/>
      <c r="DH64" s="996"/>
      <c r="DI64" s="996"/>
      <c r="DJ64" s="996"/>
      <c r="DK64" s="997"/>
      <c r="DL64" s="995"/>
      <c r="DM64" s="996"/>
      <c r="DN64" s="996"/>
      <c r="DO64" s="996"/>
      <c r="DP64" s="997"/>
      <c r="DQ64" s="995"/>
      <c r="DR64" s="996"/>
      <c r="DS64" s="996"/>
      <c r="DT64" s="996"/>
      <c r="DU64" s="997"/>
      <c r="DV64" s="998"/>
      <c r="DW64" s="999"/>
      <c r="DX64" s="999"/>
      <c r="DY64" s="999"/>
      <c r="DZ64" s="1000"/>
      <c r="EA64" s="231"/>
    </row>
    <row r="65" spans="1:131" ht="26.25" customHeight="1" thickBot="1" x14ac:dyDescent="0.2">
      <c r="A65" s="234" t="s">
        <v>412</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998"/>
      <c r="BT65" s="999"/>
      <c r="BU65" s="999"/>
      <c r="BV65" s="999"/>
      <c r="BW65" s="999"/>
      <c r="BX65" s="999"/>
      <c r="BY65" s="999"/>
      <c r="BZ65" s="999"/>
      <c r="CA65" s="999"/>
      <c r="CB65" s="999"/>
      <c r="CC65" s="999"/>
      <c r="CD65" s="999"/>
      <c r="CE65" s="999"/>
      <c r="CF65" s="999"/>
      <c r="CG65" s="1020"/>
      <c r="CH65" s="995"/>
      <c r="CI65" s="996"/>
      <c r="CJ65" s="996"/>
      <c r="CK65" s="996"/>
      <c r="CL65" s="997"/>
      <c r="CM65" s="995"/>
      <c r="CN65" s="996"/>
      <c r="CO65" s="996"/>
      <c r="CP65" s="996"/>
      <c r="CQ65" s="997"/>
      <c r="CR65" s="995"/>
      <c r="CS65" s="996"/>
      <c r="CT65" s="996"/>
      <c r="CU65" s="996"/>
      <c r="CV65" s="997"/>
      <c r="CW65" s="995"/>
      <c r="CX65" s="996"/>
      <c r="CY65" s="996"/>
      <c r="CZ65" s="996"/>
      <c r="DA65" s="997"/>
      <c r="DB65" s="995"/>
      <c r="DC65" s="996"/>
      <c r="DD65" s="996"/>
      <c r="DE65" s="996"/>
      <c r="DF65" s="997"/>
      <c r="DG65" s="995"/>
      <c r="DH65" s="996"/>
      <c r="DI65" s="996"/>
      <c r="DJ65" s="996"/>
      <c r="DK65" s="997"/>
      <c r="DL65" s="995"/>
      <c r="DM65" s="996"/>
      <c r="DN65" s="996"/>
      <c r="DO65" s="996"/>
      <c r="DP65" s="997"/>
      <c r="DQ65" s="995"/>
      <c r="DR65" s="996"/>
      <c r="DS65" s="996"/>
      <c r="DT65" s="996"/>
      <c r="DU65" s="997"/>
      <c r="DV65" s="998"/>
      <c r="DW65" s="999"/>
      <c r="DX65" s="999"/>
      <c r="DY65" s="999"/>
      <c r="DZ65" s="1000"/>
      <c r="EA65" s="231"/>
    </row>
    <row r="66" spans="1:131" ht="26.25" customHeight="1" x14ac:dyDescent="0.15">
      <c r="A66" s="1001" t="s">
        <v>413</v>
      </c>
      <c r="B66" s="1002"/>
      <c r="C66" s="1002"/>
      <c r="D66" s="1002"/>
      <c r="E66" s="1002"/>
      <c r="F66" s="1002"/>
      <c r="G66" s="1002"/>
      <c r="H66" s="1002"/>
      <c r="I66" s="1002"/>
      <c r="J66" s="1002"/>
      <c r="K66" s="1002"/>
      <c r="L66" s="1002"/>
      <c r="M66" s="1002"/>
      <c r="N66" s="1002"/>
      <c r="O66" s="1002"/>
      <c r="P66" s="1003"/>
      <c r="Q66" s="1007" t="s">
        <v>392</v>
      </c>
      <c r="R66" s="1008"/>
      <c r="S66" s="1008"/>
      <c r="T66" s="1008"/>
      <c r="U66" s="1009"/>
      <c r="V66" s="1007" t="s">
        <v>393</v>
      </c>
      <c r="W66" s="1008"/>
      <c r="X66" s="1008"/>
      <c r="Y66" s="1008"/>
      <c r="Z66" s="1009"/>
      <c r="AA66" s="1007" t="s">
        <v>394</v>
      </c>
      <c r="AB66" s="1008"/>
      <c r="AC66" s="1008"/>
      <c r="AD66" s="1008"/>
      <c r="AE66" s="1009"/>
      <c r="AF66" s="1013" t="s">
        <v>395</v>
      </c>
      <c r="AG66" s="1014"/>
      <c r="AH66" s="1014"/>
      <c r="AI66" s="1014"/>
      <c r="AJ66" s="1015"/>
      <c r="AK66" s="1007" t="s">
        <v>414</v>
      </c>
      <c r="AL66" s="1002"/>
      <c r="AM66" s="1002"/>
      <c r="AN66" s="1002"/>
      <c r="AO66" s="1003"/>
      <c r="AP66" s="1007" t="s">
        <v>415</v>
      </c>
      <c r="AQ66" s="1008"/>
      <c r="AR66" s="1008"/>
      <c r="AS66" s="1008"/>
      <c r="AT66" s="1009"/>
      <c r="AU66" s="1007" t="s">
        <v>416</v>
      </c>
      <c r="AV66" s="1008"/>
      <c r="AW66" s="1008"/>
      <c r="AX66" s="1008"/>
      <c r="AY66" s="1009"/>
      <c r="AZ66" s="1007" t="s">
        <v>375</v>
      </c>
      <c r="BA66" s="1008"/>
      <c r="BB66" s="1008"/>
      <c r="BC66" s="1008"/>
      <c r="BD66" s="1021"/>
      <c r="BE66" s="243"/>
      <c r="BF66" s="243"/>
      <c r="BG66" s="243"/>
      <c r="BH66" s="243"/>
      <c r="BI66" s="243"/>
      <c r="BJ66" s="243"/>
      <c r="BK66" s="243"/>
      <c r="BL66" s="243"/>
      <c r="BM66" s="243"/>
      <c r="BN66" s="243"/>
      <c r="BO66" s="243"/>
      <c r="BP66" s="243"/>
      <c r="BQ66" s="240">
        <v>60</v>
      </c>
      <c r="BR66" s="245"/>
      <c r="BS66" s="951"/>
      <c r="BT66" s="952"/>
      <c r="BU66" s="952"/>
      <c r="BV66" s="952"/>
      <c r="BW66" s="952"/>
      <c r="BX66" s="952"/>
      <c r="BY66" s="952"/>
      <c r="BZ66" s="952"/>
      <c r="CA66" s="952"/>
      <c r="CB66" s="952"/>
      <c r="CC66" s="952"/>
      <c r="CD66" s="952"/>
      <c r="CE66" s="952"/>
      <c r="CF66" s="952"/>
      <c r="CG66" s="961"/>
      <c r="CH66" s="962"/>
      <c r="CI66" s="963"/>
      <c r="CJ66" s="963"/>
      <c r="CK66" s="963"/>
      <c r="CL66" s="964"/>
      <c r="CM66" s="962"/>
      <c r="CN66" s="963"/>
      <c r="CO66" s="963"/>
      <c r="CP66" s="963"/>
      <c r="CQ66" s="964"/>
      <c r="CR66" s="962"/>
      <c r="CS66" s="963"/>
      <c r="CT66" s="963"/>
      <c r="CU66" s="963"/>
      <c r="CV66" s="964"/>
      <c r="CW66" s="962"/>
      <c r="CX66" s="963"/>
      <c r="CY66" s="963"/>
      <c r="CZ66" s="963"/>
      <c r="DA66" s="964"/>
      <c r="DB66" s="962"/>
      <c r="DC66" s="963"/>
      <c r="DD66" s="963"/>
      <c r="DE66" s="963"/>
      <c r="DF66" s="964"/>
      <c r="DG66" s="962"/>
      <c r="DH66" s="963"/>
      <c r="DI66" s="963"/>
      <c r="DJ66" s="963"/>
      <c r="DK66" s="964"/>
      <c r="DL66" s="962"/>
      <c r="DM66" s="963"/>
      <c r="DN66" s="963"/>
      <c r="DO66" s="963"/>
      <c r="DP66" s="964"/>
      <c r="DQ66" s="962"/>
      <c r="DR66" s="963"/>
      <c r="DS66" s="963"/>
      <c r="DT66" s="963"/>
      <c r="DU66" s="964"/>
      <c r="DV66" s="951"/>
      <c r="DW66" s="952"/>
      <c r="DX66" s="952"/>
      <c r="DY66" s="952"/>
      <c r="DZ66" s="953"/>
      <c r="EA66" s="231"/>
    </row>
    <row r="67" spans="1:131" ht="26.25" customHeight="1" thickBot="1" x14ac:dyDescent="0.2">
      <c r="A67" s="1004"/>
      <c r="B67" s="1005"/>
      <c r="C67" s="1005"/>
      <c r="D67" s="1005"/>
      <c r="E67" s="1005"/>
      <c r="F67" s="1005"/>
      <c r="G67" s="1005"/>
      <c r="H67" s="1005"/>
      <c r="I67" s="1005"/>
      <c r="J67" s="1005"/>
      <c r="K67" s="1005"/>
      <c r="L67" s="1005"/>
      <c r="M67" s="1005"/>
      <c r="N67" s="1005"/>
      <c r="O67" s="1005"/>
      <c r="P67" s="1006"/>
      <c r="Q67" s="1010"/>
      <c r="R67" s="1011"/>
      <c r="S67" s="1011"/>
      <c r="T67" s="1011"/>
      <c r="U67" s="1012"/>
      <c r="V67" s="1010"/>
      <c r="W67" s="1011"/>
      <c r="X67" s="1011"/>
      <c r="Y67" s="1011"/>
      <c r="Z67" s="1012"/>
      <c r="AA67" s="1010"/>
      <c r="AB67" s="1011"/>
      <c r="AC67" s="1011"/>
      <c r="AD67" s="1011"/>
      <c r="AE67" s="1012"/>
      <c r="AF67" s="1016"/>
      <c r="AG67" s="1017"/>
      <c r="AH67" s="1017"/>
      <c r="AI67" s="1017"/>
      <c r="AJ67" s="1018"/>
      <c r="AK67" s="1019"/>
      <c r="AL67" s="1005"/>
      <c r="AM67" s="1005"/>
      <c r="AN67" s="1005"/>
      <c r="AO67" s="1006"/>
      <c r="AP67" s="1010"/>
      <c r="AQ67" s="1011"/>
      <c r="AR67" s="1011"/>
      <c r="AS67" s="1011"/>
      <c r="AT67" s="1012"/>
      <c r="AU67" s="1010"/>
      <c r="AV67" s="1011"/>
      <c r="AW67" s="1011"/>
      <c r="AX67" s="1011"/>
      <c r="AY67" s="1012"/>
      <c r="AZ67" s="1010"/>
      <c r="BA67" s="1011"/>
      <c r="BB67" s="1011"/>
      <c r="BC67" s="1011"/>
      <c r="BD67" s="1022"/>
      <c r="BE67" s="243"/>
      <c r="BF67" s="243"/>
      <c r="BG67" s="243"/>
      <c r="BH67" s="243"/>
      <c r="BI67" s="243"/>
      <c r="BJ67" s="243"/>
      <c r="BK67" s="243"/>
      <c r="BL67" s="243"/>
      <c r="BM67" s="243"/>
      <c r="BN67" s="243"/>
      <c r="BO67" s="243"/>
      <c r="BP67" s="243"/>
      <c r="BQ67" s="240">
        <v>61</v>
      </c>
      <c r="BR67" s="245"/>
      <c r="BS67" s="951"/>
      <c r="BT67" s="952"/>
      <c r="BU67" s="952"/>
      <c r="BV67" s="952"/>
      <c r="BW67" s="952"/>
      <c r="BX67" s="952"/>
      <c r="BY67" s="952"/>
      <c r="BZ67" s="952"/>
      <c r="CA67" s="952"/>
      <c r="CB67" s="952"/>
      <c r="CC67" s="952"/>
      <c r="CD67" s="952"/>
      <c r="CE67" s="952"/>
      <c r="CF67" s="952"/>
      <c r="CG67" s="961"/>
      <c r="CH67" s="962"/>
      <c r="CI67" s="963"/>
      <c r="CJ67" s="963"/>
      <c r="CK67" s="963"/>
      <c r="CL67" s="964"/>
      <c r="CM67" s="962"/>
      <c r="CN67" s="963"/>
      <c r="CO67" s="963"/>
      <c r="CP67" s="963"/>
      <c r="CQ67" s="964"/>
      <c r="CR67" s="962"/>
      <c r="CS67" s="963"/>
      <c r="CT67" s="963"/>
      <c r="CU67" s="963"/>
      <c r="CV67" s="964"/>
      <c r="CW67" s="962"/>
      <c r="CX67" s="963"/>
      <c r="CY67" s="963"/>
      <c r="CZ67" s="963"/>
      <c r="DA67" s="964"/>
      <c r="DB67" s="962"/>
      <c r="DC67" s="963"/>
      <c r="DD67" s="963"/>
      <c r="DE67" s="963"/>
      <c r="DF67" s="964"/>
      <c r="DG67" s="962"/>
      <c r="DH67" s="963"/>
      <c r="DI67" s="963"/>
      <c r="DJ67" s="963"/>
      <c r="DK67" s="964"/>
      <c r="DL67" s="962"/>
      <c r="DM67" s="963"/>
      <c r="DN67" s="963"/>
      <c r="DO67" s="963"/>
      <c r="DP67" s="964"/>
      <c r="DQ67" s="962"/>
      <c r="DR67" s="963"/>
      <c r="DS67" s="963"/>
      <c r="DT67" s="963"/>
      <c r="DU67" s="964"/>
      <c r="DV67" s="951"/>
      <c r="DW67" s="952"/>
      <c r="DX67" s="952"/>
      <c r="DY67" s="952"/>
      <c r="DZ67" s="953"/>
      <c r="EA67" s="231"/>
    </row>
    <row r="68" spans="1:131" ht="26.25" customHeight="1" thickTop="1" x14ac:dyDescent="0.15">
      <c r="A68" s="238">
        <v>1</v>
      </c>
      <c r="B68" s="991" t="s">
        <v>581</v>
      </c>
      <c r="C68" s="992"/>
      <c r="D68" s="992"/>
      <c r="E68" s="992"/>
      <c r="F68" s="992"/>
      <c r="G68" s="992"/>
      <c r="H68" s="992"/>
      <c r="I68" s="992"/>
      <c r="J68" s="992"/>
      <c r="K68" s="992"/>
      <c r="L68" s="992"/>
      <c r="M68" s="992"/>
      <c r="N68" s="992"/>
      <c r="O68" s="992"/>
      <c r="P68" s="993"/>
      <c r="Q68" s="994">
        <v>7251</v>
      </c>
      <c r="R68" s="988"/>
      <c r="S68" s="988"/>
      <c r="T68" s="988"/>
      <c r="U68" s="988"/>
      <c r="V68" s="988">
        <v>6900</v>
      </c>
      <c r="W68" s="988"/>
      <c r="X68" s="988"/>
      <c r="Y68" s="988"/>
      <c r="Z68" s="988"/>
      <c r="AA68" s="988">
        <v>350</v>
      </c>
      <c r="AB68" s="988"/>
      <c r="AC68" s="988"/>
      <c r="AD68" s="988"/>
      <c r="AE68" s="988"/>
      <c r="AF68" s="988">
        <v>343</v>
      </c>
      <c r="AG68" s="988"/>
      <c r="AH68" s="988"/>
      <c r="AI68" s="988"/>
      <c r="AJ68" s="988"/>
      <c r="AK68" s="988" t="s">
        <v>579</v>
      </c>
      <c r="AL68" s="988"/>
      <c r="AM68" s="988"/>
      <c r="AN68" s="988"/>
      <c r="AO68" s="988"/>
      <c r="AP68" s="988">
        <v>1339</v>
      </c>
      <c r="AQ68" s="988"/>
      <c r="AR68" s="988"/>
      <c r="AS68" s="988"/>
      <c r="AT68" s="988"/>
      <c r="AU68" s="988" t="s">
        <v>579</v>
      </c>
      <c r="AV68" s="988"/>
      <c r="AW68" s="988"/>
      <c r="AX68" s="988"/>
      <c r="AY68" s="988"/>
      <c r="AZ68" s="989"/>
      <c r="BA68" s="989"/>
      <c r="BB68" s="989"/>
      <c r="BC68" s="989"/>
      <c r="BD68" s="990"/>
      <c r="BE68" s="243"/>
      <c r="BF68" s="243"/>
      <c r="BG68" s="243"/>
      <c r="BH68" s="243"/>
      <c r="BI68" s="243"/>
      <c r="BJ68" s="243"/>
      <c r="BK68" s="243"/>
      <c r="BL68" s="243"/>
      <c r="BM68" s="243"/>
      <c r="BN68" s="243"/>
      <c r="BO68" s="243"/>
      <c r="BP68" s="243"/>
      <c r="BQ68" s="240">
        <v>62</v>
      </c>
      <c r="BR68" s="245"/>
      <c r="BS68" s="951"/>
      <c r="BT68" s="952"/>
      <c r="BU68" s="952"/>
      <c r="BV68" s="952"/>
      <c r="BW68" s="952"/>
      <c r="BX68" s="952"/>
      <c r="BY68" s="952"/>
      <c r="BZ68" s="952"/>
      <c r="CA68" s="952"/>
      <c r="CB68" s="952"/>
      <c r="CC68" s="952"/>
      <c r="CD68" s="952"/>
      <c r="CE68" s="952"/>
      <c r="CF68" s="952"/>
      <c r="CG68" s="961"/>
      <c r="CH68" s="962"/>
      <c r="CI68" s="963"/>
      <c r="CJ68" s="963"/>
      <c r="CK68" s="963"/>
      <c r="CL68" s="964"/>
      <c r="CM68" s="962"/>
      <c r="CN68" s="963"/>
      <c r="CO68" s="963"/>
      <c r="CP68" s="963"/>
      <c r="CQ68" s="964"/>
      <c r="CR68" s="962"/>
      <c r="CS68" s="963"/>
      <c r="CT68" s="963"/>
      <c r="CU68" s="963"/>
      <c r="CV68" s="964"/>
      <c r="CW68" s="962"/>
      <c r="CX68" s="963"/>
      <c r="CY68" s="963"/>
      <c r="CZ68" s="963"/>
      <c r="DA68" s="964"/>
      <c r="DB68" s="962"/>
      <c r="DC68" s="963"/>
      <c r="DD68" s="963"/>
      <c r="DE68" s="963"/>
      <c r="DF68" s="964"/>
      <c r="DG68" s="962"/>
      <c r="DH68" s="963"/>
      <c r="DI68" s="963"/>
      <c r="DJ68" s="963"/>
      <c r="DK68" s="964"/>
      <c r="DL68" s="962"/>
      <c r="DM68" s="963"/>
      <c r="DN68" s="963"/>
      <c r="DO68" s="963"/>
      <c r="DP68" s="964"/>
      <c r="DQ68" s="962"/>
      <c r="DR68" s="963"/>
      <c r="DS68" s="963"/>
      <c r="DT68" s="963"/>
      <c r="DU68" s="964"/>
      <c r="DV68" s="951"/>
      <c r="DW68" s="952"/>
      <c r="DX68" s="952"/>
      <c r="DY68" s="952"/>
      <c r="DZ68" s="953"/>
      <c r="EA68" s="231"/>
    </row>
    <row r="69" spans="1:131" ht="26.25" customHeight="1" x14ac:dyDescent="0.15">
      <c r="A69" s="240">
        <v>2</v>
      </c>
      <c r="B69" s="980" t="s">
        <v>580</v>
      </c>
      <c r="C69" s="981"/>
      <c r="D69" s="981"/>
      <c r="E69" s="981"/>
      <c r="F69" s="981"/>
      <c r="G69" s="981"/>
      <c r="H69" s="981"/>
      <c r="I69" s="981"/>
      <c r="J69" s="981"/>
      <c r="K69" s="981"/>
      <c r="L69" s="981"/>
      <c r="M69" s="981"/>
      <c r="N69" s="981"/>
      <c r="O69" s="981"/>
      <c r="P69" s="982"/>
      <c r="Q69" s="983">
        <v>3073</v>
      </c>
      <c r="R69" s="977"/>
      <c r="S69" s="977"/>
      <c r="T69" s="977"/>
      <c r="U69" s="977"/>
      <c r="V69" s="977">
        <v>2907</v>
      </c>
      <c r="W69" s="977"/>
      <c r="X69" s="977"/>
      <c r="Y69" s="977"/>
      <c r="Z69" s="977"/>
      <c r="AA69" s="977">
        <v>166</v>
      </c>
      <c r="AB69" s="977"/>
      <c r="AC69" s="977"/>
      <c r="AD69" s="977"/>
      <c r="AE69" s="977"/>
      <c r="AF69" s="977">
        <v>166</v>
      </c>
      <c r="AG69" s="977"/>
      <c r="AH69" s="977"/>
      <c r="AI69" s="977"/>
      <c r="AJ69" s="977"/>
      <c r="AK69" s="977" t="s">
        <v>579</v>
      </c>
      <c r="AL69" s="977"/>
      <c r="AM69" s="977"/>
      <c r="AN69" s="977"/>
      <c r="AO69" s="977"/>
      <c r="AP69" s="977">
        <v>1324</v>
      </c>
      <c r="AQ69" s="977"/>
      <c r="AR69" s="977"/>
      <c r="AS69" s="977"/>
      <c r="AT69" s="977"/>
      <c r="AU69" s="977">
        <v>18</v>
      </c>
      <c r="AV69" s="977"/>
      <c r="AW69" s="977"/>
      <c r="AX69" s="977"/>
      <c r="AY69" s="977"/>
      <c r="AZ69" s="978"/>
      <c r="BA69" s="978"/>
      <c r="BB69" s="978"/>
      <c r="BC69" s="978"/>
      <c r="BD69" s="979"/>
      <c r="BE69" s="243"/>
      <c r="BF69" s="243"/>
      <c r="BG69" s="243"/>
      <c r="BH69" s="243"/>
      <c r="BI69" s="243"/>
      <c r="BJ69" s="243"/>
      <c r="BK69" s="243"/>
      <c r="BL69" s="243"/>
      <c r="BM69" s="243"/>
      <c r="BN69" s="243"/>
      <c r="BO69" s="243"/>
      <c r="BP69" s="243"/>
      <c r="BQ69" s="240">
        <v>63</v>
      </c>
      <c r="BR69" s="245"/>
      <c r="BS69" s="951"/>
      <c r="BT69" s="952"/>
      <c r="BU69" s="952"/>
      <c r="BV69" s="952"/>
      <c r="BW69" s="952"/>
      <c r="BX69" s="952"/>
      <c r="BY69" s="952"/>
      <c r="BZ69" s="952"/>
      <c r="CA69" s="952"/>
      <c r="CB69" s="952"/>
      <c r="CC69" s="952"/>
      <c r="CD69" s="952"/>
      <c r="CE69" s="952"/>
      <c r="CF69" s="952"/>
      <c r="CG69" s="961"/>
      <c r="CH69" s="962"/>
      <c r="CI69" s="963"/>
      <c r="CJ69" s="963"/>
      <c r="CK69" s="963"/>
      <c r="CL69" s="964"/>
      <c r="CM69" s="962"/>
      <c r="CN69" s="963"/>
      <c r="CO69" s="963"/>
      <c r="CP69" s="963"/>
      <c r="CQ69" s="964"/>
      <c r="CR69" s="962"/>
      <c r="CS69" s="963"/>
      <c r="CT69" s="963"/>
      <c r="CU69" s="963"/>
      <c r="CV69" s="964"/>
      <c r="CW69" s="962"/>
      <c r="CX69" s="963"/>
      <c r="CY69" s="963"/>
      <c r="CZ69" s="963"/>
      <c r="DA69" s="964"/>
      <c r="DB69" s="962"/>
      <c r="DC69" s="963"/>
      <c r="DD69" s="963"/>
      <c r="DE69" s="963"/>
      <c r="DF69" s="964"/>
      <c r="DG69" s="962"/>
      <c r="DH69" s="963"/>
      <c r="DI69" s="963"/>
      <c r="DJ69" s="963"/>
      <c r="DK69" s="964"/>
      <c r="DL69" s="962"/>
      <c r="DM69" s="963"/>
      <c r="DN69" s="963"/>
      <c r="DO69" s="963"/>
      <c r="DP69" s="964"/>
      <c r="DQ69" s="962"/>
      <c r="DR69" s="963"/>
      <c r="DS69" s="963"/>
      <c r="DT69" s="963"/>
      <c r="DU69" s="964"/>
      <c r="DV69" s="951"/>
      <c r="DW69" s="952"/>
      <c r="DX69" s="952"/>
      <c r="DY69" s="952"/>
      <c r="DZ69" s="953"/>
      <c r="EA69" s="231"/>
    </row>
    <row r="70" spans="1:131" ht="26.25" customHeight="1" x14ac:dyDescent="0.15">
      <c r="A70" s="240">
        <v>3</v>
      </c>
      <c r="B70" s="980" t="s">
        <v>582</v>
      </c>
      <c r="C70" s="981"/>
      <c r="D70" s="981"/>
      <c r="E70" s="981"/>
      <c r="F70" s="981"/>
      <c r="G70" s="981"/>
      <c r="H70" s="981"/>
      <c r="I70" s="981"/>
      <c r="J70" s="981"/>
      <c r="K70" s="981"/>
      <c r="L70" s="981"/>
      <c r="M70" s="981"/>
      <c r="N70" s="981"/>
      <c r="O70" s="981"/>
      <c r="P70" s="982"/>
      <c r="Q70" s="983">
        <v>130</v>
      </c>
      <c r="R70" s="977"/>
      <c r="S70" s="977"/>
      <c r="T70" s="977"/>
      <c r="U70" s="977"/>
      <c r="V70" s="977">
        <v>127</v>
      </c>
      <c r="W70" s="977"/>
      <c r="X70" s="977"/>
      <c r="Y70" s="977"/>
      <c r="Z70" s="977"/>
      <c r="AA70" s="977">
        <v>3</v>
      </c>
      <c r="AB70" s="977"/>
      <c r="AC70" s="977"/>
      <c r="AD70" s="977"/>
      <c r="AE70" s="977"/>
      <c r="AF70" s="977">
        <v>3</v>
      </c>
      <c r="AG70" s="977"/>
      <c r="AH70" s="977"/>
      <c r="AI70" s="977"/>
      <c r="AJ70" s="977"/>
      <c r="AK70" s="977" t="s">
        <v>579</v>
      </c>
      <c r="AL70" s="977"/>
      <c r="AM70" s="977"/>
      <c r="AN70" s="977"/>
      <c r="AO70" s="977"/>
      <c r="AP70" s="977" t="s">
        <v>579</v>
      </c>
      <c r="AQ70" s="977"/>
      <c r="AR70" s="977"/>
      <c r="AS70" s="977"/>
      <c r="AT70" s="977"/>
      <c r="AU70" s="977" t="s">
        <v>579</v>
      </c>
      <c r="AV70" s="977"/>
      <c r="AW70" s="977"/>
      <c r="AX70" s="977"/>
      <c r="AY70" s="977"/>
      <c r="AZ70" s="978"/>
      <c r="BA70" s="978"/>
      <c r="BB70" s="978"/>
      <c r="BC70" s="978"/>
      <c r="BD70" s="979"/>
      <c r="BE70" s="243"/>
      <c r="BF70" s="243"/>
      <c r="BG70" s="243"/>
      <c r="BH70" s="243"/>
      <c r="BI70" s="243"/>
      <c r="BJ70" s="243"/>
      <c r="BK70" s="243"/>
      <c r="BL70" s="243"/>
      <c r="BM70" s="243"/>
      <c r="BN70" s="243"/>
      <c r="BO70" s="243"/>
      <c r="BP70" s="243"/>
      <c r="BQ70" s="240">
        <v>64</v>
      </c>
      <c r="BR70" s="245"/>
      <c r="BS70" s="951"/>
      <c r="BT70" s="952"/>
      <c r="BU70" s="952"/>
      <c r="BV70" s="952"/>
      <c r="BW70" s="952"/>
      <c r="BX70" s="952"/>
      <c r="BY70" s="952"/>
      <c r="BZ70" s="952"/>
      <c r="CA70" s="952"/>
      <c r="CB70" s="952"/>
      <c r="CC70" s="952"/>
      <c r="CD70" s="952"/>
      <c r="CE70" s="952"/>
      <c r="CF70" s="952"/>
      <c r="CG70" s="961"/>
      <c r="CH70" s="962"/>
      <c r="CI70" s="963"/>
      <c r="CJ70" s="963"/>
      <c r="CK70" s="963"/>
      <c r="CL70" s="964"/>
      <c r="CM70" s="962"/>
      <c r="CN70" s="963"/>
      <c r="CO70" s="963"/>
      <c r="CP70" s="963"/>
      <c r="CQ70" s="964"/>
      <c r="CR70" s="962"/>
      <c r="CS70" s="963"/>
      <c r="CT70" s="963"/>
      <c r="CU70" s="963"/>
      <c r="CV70" s="964"/>
      <c r="CW70" s="962"/>
      <c r="CX70" s="963"/>
      <c r="CY70" s="963"/>
      <c r="CZ70" s="963"/>
      <c r="DA70" s="964"/>
      <c r="DB70" s="962"/>
      <c r="DC70" s="963"/>
      <c r="DD70" s="963"/>
      <c r="DE70" s="963"/>
      <c r="DF70" s="964"/>
      <c r="DG70" s="962"/>
      <c r="DH70" s="963"/>
      <c r="DI70" s="963"/>
      <c r="DJ70" s="963"/>
      <c r="DK70" s="964"/>
      <c r="DL70" s="962"/>
      <c r="DM70" s="963"/>
      <c r="DN70" s="963"/>
      <c r="DO70" s="963"/>
      <c r="DP70" s="964"/>
      <c r="DQ70" s="962"/>
      <c r="DR70" s="963"/>
      <c r="DS70" s="963"/>
      <c r="DT70" s="963"/>
      <c r="DU70" s="964"/>
      <c r="DV70" s="951"/>
      <c r="DW70" s="952"/>
      <c r="DX70" s="952"/>
      <c r="DY70" s="952"/>
      <c r="DZ70" s="953"/>
      <c r="EA70" s="231"/>
    </row>
    <row r="71" spans="1:131" ht="26.25" customHeight="1" x14ac:dyDescent="0.15">
      <c r="A71" s="240">
        <v>4</v>
      </c>
      <c r="B71" s="980"/>
      <c r="C71" s="981"/>
      <c r="D71" s="981"/>
      <c r="E71" s="981"/>
      <c r="F71" s="981"/>
      <c r="G71" s="981"/>
      <c r="H71" s="981"/>
      <c r="I71" s="981"/>
      <c r="J71" s="981"/>
      <c r="K71" s="981"/>
      <c r="L71" s="981"/>
      <c r="M71" s="981"/>
      <c r="N71" s="981"/>
      <c r="O71" s="981"/>
      <c r="P71" s="982"/>
      <c r="Q71" s="983"/>
      <c r="R71" s="977"/>
      <c r="S71" s="977"/>
      <c r="T71" s="977"/>
      <c r="U71" s="977"/>
      <c r="V71" s="977"/>
      <c r="W71" s="977"/>
      <c r="X71" s="977"/>
      <c r="Y71" s="977"/>
      <c r="Z71" s="977"/>
      <c r="AA71" s="977"/>
      <c r="AB71" s="977"/>
      <c r="AC71" s="977"/>
      <c r="AD71" s="977"/>
      <c r="AE71" s="977"/>
      <c r="AF71" s="977"/>
      <c r="AG71" s="977"/>
      <c r="AH71" s="977"/>
      <c r="AI71" s="977"/>
      <c r="AJ71" s="977"/>
      <c r="AK71" s="977"/>
      <c r="AL71" s="977"/>
      <c r="AM71" s="977"/>
      <c r="AN71" s="977"/>
      <c r="AO71" s="977"/>
      <c r="AP71" s="977"/>
      <c r="AQ71" s="977"/>
      <c r="AR71" s="977"/>
      <c r="AS71" s="977"/>
      <c r="AT71" s="977"/>
      <c r="AU71" s="977"/>
      <c r="AV71" s="977"/>
      <c r="AW71" s="977"/>
      <c r="AX71" s="977"/>
      <c r="AY71" s="977"/>
      <c r="AZ71" s="978"/>
      <c r="BA71" s="978"/>
      <c r="BB71" s="978"/>
      <c r="BC71" s="978"/>
      <c r="BD71" s="979"/>
      <c r="BE71" s="243"/>
      <c r="BF71" s="243"/>
      <c r="BG71" s="243"/>
      <c r="BH71" s="243"/>
      <c r="BI71" s="243"/>
      <c r="BJ71" s="243"/>
      <c r="BK71" s="243"/>
      <c r="BL71" s="243"/>
      <c r="BM71" s="243"/>
      <c r="BN71" s="243"/>
      <c r="BO71" s="243"/>
      <c r="BP71" s="243"/>
      <c r="BQ71" s="240">
        <v>65</v>
      </c>
      <c r="BR71" s="245"/>
      <c r="BS71" s="951"/>
      <c r="BT71" s="952"/>
      <c r="BU71" s="952"/>
      <c r="BV71" s="952"/>
      <c r="BW71" s="952"/>
      <c r="BX71" s="952"/>
      <c r="BY71" s="952"/>
      <c r="BZ71" s="952"/>
      <c r="CA71" s="952"/>
      <c r="CB71" s="952"/>
      <c r="CC71" s="952"/>
      <c r="CD71" s="952"/>
      <c r="CE71" s="952"/>
      <c r="CF71" s="952"/>
      <c r="CG71" s="961"/>
      <c r="CH71" s="962"/>
      <c r="CI71" s="963"/>
      <c r="CJ71" s="963"/>
      <c r="CK71" s="963"/>
      <c r="CL71" s="964"/>
      <c r="CM71" s="962"/>
      <c r="CN71" s="963"/>
      <c r="CO71" s="963"/>
      <c r="CP71" s="963"/>
      <c r="CQ71" s="964"/>
      <c r="CR71" s="962"/>
      <c r="CS71" s="963"/>
      <c r="CT71" s="963"/>
      <c r="CU71" s="963"/>
      <c r="CV71" s="964"/>
      <c r="CW71" s="962"/>
      <c r="CX71" s="963"/>
      <c r="CY71" s="963"/>
      <c r="CZ71" s="963"/>
      <c r="DA71" s="964"/>
      <c r="DB71" s="962"/>
      <c r="DC71" s="963"/>
      <c r="DD71" s="963"/>
      <c r="DE71" s="963"/>
      <c r="DF71" s="964"/>
      <c r="DG71" s="962"/>
      <c r="DH71" s="963"/>
      <c r="DI71" s="963"/>
      <c r="DJ71" s="963"/>
      <c r="DK71" s="964"/>
      <c r="DL71" s="962"/>
      <c r="DM71" s="963"/>
      <c r="DN71" s="963"/>
      <c r="DO71" s="963"/>
      <c r="DP71" s="964"/>
      <c r="DQ71" s="962"/>
      <c r="DR71" s="963"/>
      <c r="DS71" s="963"/>
      <c r="DT71" s="963"/>
      <c r="DU71" s="964"/>
      <c r="DV71" s="951"/>
      <c r="DW71" s="952"/>
      <c r="DX71" s="952"/>
      <c r="DY71" s="952"/>
      <c r="DZ71" s="953"/>
      <c r="EA71" s="231"/>
    </row>
    <row r="72" spans="1:131" ht="26.25" customHeight="1" x14ac:dyDescent="0.15">
      <c r="A72" s="240">
        <v>5</v>
      </c>
      <c r="B72" s="980"/>
      <c r="C72" s="981"/>
      <c r="D72" s="981"/>
      <c r="E72" s="981"/>
      <c r="F72" s="981"/>
      <c r="G72" s="981"/>
      <c r="H72" s="981"/>
      <c r="I72" s="981"/>
      <c r="J72" s="981"/>
      <c r="K72" s="981"/>
      <c r="L72" s="981"/>
      <c r="M72" s="981"/>
      <c r="N72" s="981"/>
      <c r="O72" s="981"/>
      <c r="P72" s="982"/>
      <c r="Q72" s="983"/>
      <c r="R72" s="977"/>
      <c r="S72" s="977"/>
      <c r="T72" s="977"/>
      <c r="U72" s="977"/>
      <c r="V72" s="977"/>
      <c r="W72" s="977"/>
      <c r="X72" s="977"/>
      <c r="Y72" s="977"/>
      <c r="Z72" s="977"/>
      <c r="AA72" s="977"/>
      <c r="AB72" s="977"/>
      <c r="AC72" s="977"/>
      <c r="AD72" s="977"/>
      <c r="AE72" s="977"/>
      <c r="AF72" s="977"/>
      <c r="AG72" s="977"/>
      <c r="AH72" s="977"/>
      <c r="AI72" s="977"/>
      <c r="AJ72" s="977"/>
      <c r="AK72" s="977"/>
      <c r="AL72" s="977"/>
      <c r="AM72" s="977"/>
      <c r="AN72" s="977"/>
      <c r="AO72" s="977"/>
      <c r="AP72" s="977"/>
      <c r="AQ72" s="977"/>
      <c r="AR72" s="977"/>
      <c r="AS72" s="977"/>
      <c r="AT72" s="977"/>
      <c r="AU72" s="977"/>
      <c r="AV72" s="977"/>
      <c r="AW72" s="977"/>
      <c r="AX72" s="977"/>
      <c r="AY72" s="977"/>
      <c r="AZ72" s="978"/>
      <c r="BA72" s="978"/>
      <c r="BB72" s="978"/>
      <c r="BC72" s="978"/>
      <c r="BD72" s="979"/>
      <c r="BE72" s="243"/>
      <c r="BF72" s="243"/>
      <c r="BG72" s="243"/>
      <c r="BH72" s="243"/>
      <c r="BI72" s="243"/>
      <c r="BJ72" s="243"/>
      <c r="BK72" s="243"/>
      <c r="BL72" s="243"/>
      <c r="BM72" s="243"/>
      <c r="BN72" s="243"/>
      <c r="BO72" s="243"/>
      <c r="BP72" s="243"/>
      <c r="BQ72" s="240">
        <v>66</v>
      </c>
      <c r="BR72" s="245"/>
      <c r="BS72" s="951"/>
      <c r="BT72" s="952"/>
      <c r="BU72" s="952"/>
      <c r="BV72" s="952"/>
      <c r="BW72" s="952"/>
      <c r="BX72" s="952"/>
      <c r="BY72" s="952"/>
      <c r="BZ72" s="952"/>
      <c r="CA72" s="952"/>
      <c r="CB72" s="952"/>
      <c r="CC72" s="952"/>
      <c r="CD72" s="952"/>
      <c r="CE72" s="952"/>
      <c r="CF72" s="952"/>
      <c r="CG72" s="961"/>
      <c r="CH72" s="962"/>
      <c r="CI72" s="963"/>
      <c r="CJ72" s="963"/>
      <c r="CK72" s="963"/>
      <c r="CL72" s="964"/>
      <c r="CM72" s="962"/>
      <c r="CN72" s="963"/>
      <c r="CO72" s="963"/>
      <c r="CP72" s="963"/>
      <c r="CQ72" s="964"/>
      <c r="CR72" s="962"/>
      <c r="CS72" s="963"/>
      <c r="CT72" s="963"/>
      <c r="CU72" s="963"/>
      <c r="CV72" s="964"/>
      <c r="CW72" s="962"/>
      <c r="CX72" s="963"/>
      <c r="CY72" s="963"/>
      <c r="CZ72" s="963"/>
      <c r="DA72" s="964"/>
      <c r="DB72" s="962"/>
      <c r="DC72" s="963"/>
      <c r="DD72" s="963"/>
      <c r="DE72" s="963"/>
      <c r="DF72" s="964"/>
      <c r="DG72" s="962"/>
      <c r="DH72" s="963"/>
      <c r="DI72" s="963"/>
      <c r="DJ72" s="963"/>
      <c r="DK72" s="964"/>
      <c r="DL72" s="962"/>
      <c r="DM72" s="963"/>
      <c r="DN72" s="963"/>
      <c r="DO72" s="963"/>
      <c r="DP72" s="964"/>
      <c r="DQ72" s="962"/>
      <c r="DR72" s="963"/>
      <c r="DS72" s="963"/>
      <c r="DT72" s="963"/>
      <c r="DU72" s="964"/>
      <c r="DV72" s="951"/>
      <c r="DW72" s="952"/>
      <c r="DX72" s="952"/>
      <c r="DY72" s="952"/>
      <c r="DZ72" s="953"/>
      <c r="EA72" s="231"/>
    </row>
    <row r="73" spans="1:131" ht="26.25" customHeight="1" x14ac:dyDescent="0.15">
      <c r="A73" s="240">
        <v>6</v>
      </c>
      <c r="B73" s="980"/>
      <c r="C73" s="981"/>
      <c r="D73" s="981"/>
      <c r="E73" s="981"/>
      <c r="F73" s="981"/>
      <c r="G73" s="981"/>
      <c r="H73" s="981"/>
      <c r="I73" s="981"/>
      <c r="J73" s="981"/>
      <c r="K73" s="981"/>
      <c r="L73" s="981"/>
      <c r="M73" s="981"/>
      <c r="N73" s="981"/>
      <c r="O73" s="981"/>
      <c r="P73" s="982"/>
      <c r="Q73" s="983"/>
      <c r="R73" s="977"/>
      <c r="S73" s="977"/>
      <c r="T73" s="977"/>
      <c r="U73" s="977"/>
      <c r="V73" s="977"/>
      <c r="W73" s="977"/>
      <c r="X73" s="977"/>
      <c r="Y73" s="977"/>
      <c r="Z73" s="977"/>
      <c r="AA73" s="977"/>
      <c r="AB73" s="977"/>
      <c r="AC73" s="977"/>
      <c r="AD73" s="977"/>
      <c r="AE73" s="977"/>
      <c r="AF73" s="977"/>
      <c r="AG73" s="977"/>
      <c r="AH73" s="977"/>
      <c r="AI73" s="977"/>
      <c r="AJ73" s="977"/>
      <c r="AK73" s="977"/>
      <c r="AL73" s="977"/>
      <c r="AM73" s="977"/>
      <c r="AN73" s="977"/>
      <c r="AO73" s="977"/>
      <c r="AP73" s="977"/>
      <c r="AQ73" s="977"/>
      <c r="AR73" s="977"/>
      <c r="AS73" s="977"/>
      <c r="AT73" s="977"/>
      <c r="AU73" s="977"/>
      <c r="AV73" s="977"/>
      <c r="AW73" s="977"/>
      <c r="AX73" s="977"/>
      <c r="AY73" s="977"/>
      <c r="AZ73" s="978"/>
      <c r="BA73" s="978"/>
      <c r="BB73" s="978"/>
      <c r="BC73" s="978"/>
      <c r="BD73" s="979"/>
      <c r="BE73" s="243"/>
      <c r="BF73" s="243"/>
      <c r="BG73" s="243"/>
      <c r="BH73" s="243"/>
      <c r="BI73" s="243"/>
      <c r="BJ73" s="243"/>
      <c r="BK73" s="243"/>
      <c r="BL73" s="243"/>
      <c r="BM73" s="243"/>
      <c r="BN73" s="243"/>
      <c r="BO73" s="243"/>
      <c r="BP73" s="243"/>
      <c r="BQ73" s="240">
        <v>67</v>
      </c>
      <c r="BR73" s="245"/>
      <c r="BS73" s="951"/>
      <c r="BT73" s="952"/>
      <c r="BU73" s="952"/>
      <c r="BV73" s="952"/>
      <c r="BW73" s="952"/>
      <c r="BX73" s="952"/>
      <c r="BY73" s="952"/>
      <c r="BZ73" s="952"/>
      <c r="CA73" s="952"/>
      <c r="CB73" s="952"/>
      <c r="CC73" s="952"/>
      <c r="CD73" s="952"/>
      <c r="CE73" s="952"/>
      <c r="CF73" s="952"/>
      <c r="CG73" s="961"/>
      <c r="CH73" s="962"/>
      <c r="CI73" s="963"/>
      <c r="CJ73" s="963"/>
      <c r="CK73" s="963"/>
      <c r="CL73" s="964"/>
      <c r="CM73" s="962"/>
      <c r="CN73" s="963"/>
      <c r="CO73" s="963"/>
      <c r="CP73" s="963"/>
      <c r="CQ73" s="964"/>
      <c r="CR73" s="962"/>
      <c r="CS73" s="963"/>
      <c r="CT73" s="963"/>
      <c r="CU73" s="963"/>
      <c r="CV73" s="964"/>
      <c r="CW73" s="962"/>
      <c r="CX73" s="963"/>
      <c r="CY73" s="963"/>
      <c r="CZ73" s="963"/>
      <c r="DA73" s="964"/>
      <c r="DB73" s="962"/>
      <c r="DC73" s="963"/>
      <c r="DD73" s="963"/>
      <c r="DE73" s="963"/>
      <c r="DF73" s="964"/>
      <c r="DG73" s="962"/>
      <c r="DH73" s="963"/>
      <c r="DI73" s="963"/>
      <c r="DJ73" s="963"/>
      <c r="DK73" s="964"/>
      <c r="DL73" s="962"/>
      <c r="DM73" s="963"/>
      <c r="DN73" s="963"/>
      <c r="DO73" s="963"/>
      <c r="DP73" s="964"/>
      <c r="DQ73" s="962"/>
      <c r="DR73" s="963"/>
      <c r="DS73" s="963"/>
      <c r="DT73" s="963"/>
      <c r="DU73" s="964"/>
      <c r="DV73" s="951"/>
      <c r="DW73" s="952"/>
      <c r="DX73" s="952"/>
      <c r="DY73" s="952"/>
      <c r="DZ73" s="953"/>
      <c r="EA73" s="231"/>
    </row>
    <row r="74" spans="1:131" ht="26.25" customHeight="1" x14ac:dyDescent="0.15">
      <c r="A74" s="240">
        <v>7</v>
      </c>
      <c r="B74" s="980"/>
      <c r="C74" s="981"/>
      <c r="D74" s="981"/>
      <c r="E74" s="981"/>
      <c r="F74" s="981"/>
      <c r="G74" s="981"/>
      <c r="H74" s="981"/>
      <c r="I74" s="981"/>
      <c r="J74" s="981"/>
      <c r="K74" s="981"/>
      <c r="L74" s="981"/>
      <c r="M74" s="981"/>
      <c r="N74" s="981"/>
      <c r="O74" s="981"/>
      <c r="P74" s="982"/>
      <c r="Q74" s="983"/>
      <c r="R74" s="977"/>
      <c r="S74" s="977"/>
      <c r="T74" s="977"/>
      <c r="U74" s="977"/>
      <c r="V74" s="977"/>
      <c r="W74" s="977"/>
      <c r="X74" s="977"/>
      <c r="Y74" s="977"/>
      <c r="Z74" s="977"/>
      <c r="AA74" s="977"/>
      <c r="AB74" s="977"/>
      <c r="AC74" s="977"/>
      <c r="AD74" s="977"/>
      <c r="AE74" s="977"/>
      <c r="AF74" s="977"/>
      <c r="AG74" s="977"/>
      <c r="AH74" s="977"/>
      <c r="AI74" s="977"/>
      <c r="AJ74" s="977"/>
      <c r="AK74" s="977"/>
      <c r="AL74" s="977"/>
      <c r="AM74" s="977"/>
      <c r="AN74" s="977"/>
      <c r="AO74" s="977"/>
      <c r="AP74" s="977"/>
      <c r="AQ74" s="977"/>
      <c r="AR74" s="977"/>
      <c r="AS74" s="977"/>
      <c r="AT74" s="977"/>
      <c r="AU74" s="977"/>
      <c r="AV74" s="977"/>
      <c r="AW74" s="977"/>
      <c r="AX74" s="977"/>
      <c r="AY74" s="977"/>
      <c r="AZ74" s="978"/>
      <c r="BA74" s="978"/>
      <c r="BB74" s="978"/>
      <c r="BC74" s="978"/>
      <c r="BD74" s="979"/>
      <c r="BE74" s="243"/>
      <c r="BF74" s="243"/>
      <c r="BG74" s="243"/>
      <c r="BH74" s="243"/>
      <c r="BI74" s="243"/>
      <c r="BJ74" s="243"/>
      <c r="BK74" s="243"/>
      <c r="BL74" s="243"/>
      <c r="BM74" s="243"/>
      <c r="BN74" s="243"/>
      <c r="BO74" s="243"/>
      <c r="BP74" s="243"/>
      <c r="BQ74" s="240">
        <v>68</v>
      </c>
      <c r="BR74" s="245"/>
      <c r="BS74" s="951"/>
      <c r="BT74" s="952"/>
      <c r="BU74" s="952"/>
      <c r="BV74" s="952"/>
      <c r="BW74" s="952"/>
      <c r="BX74" s="952"/>
      <c r="BY74" s="952"/>
      <c r="BZ74" s="952"/>
      <c r="CA74" s="952"/>
      <c r="CB74" s="952"/>
      <c r="CC74" s="952"/>
      <c r="CD74" s="952"/>
      <c r="CE74" s="952"/>
      <c r="CF74" s="952"/>
      <c r="CG74" s="961"/>
      <c r="CH74" s="962"/>
      <c r="CI74" s="963"/>
      <c r="CJ74" s="963"/>
      <c r="CK74" s="963"/>
      <c r="CL74" s="964"/>
      <c r="CM74" s="962"/>
      <c r="CN74" s="963"/>
      <c r="CO74" s="963"/>
      <c r="CP74" s="963"/>
      <c r="CQ74" s="964"/>
      <c r="CR74" s="962"/>
      <c r="CS74" s="963"/>
      <c r="CT74" s="963"/>
      <c r="CU74" s="963"/>
      <c r="CV74" s="964"/>
      <c r="CW74" s="962"/>
      <c r="CX74" s="963"/>
      <c r="CY74" s="963"/>
      <c r="CZ74" s="963"/>
      <c r="DA74" s="964"/>
      <c r="DB74" s="962"/>
      <c r="DC74" s="963"/>
      <c r="DD74" s="963"/>
      <c r="DE74" s="963"/>
      <c r="DF74" s="964"/>
      <c r="DG74" s="962"/>
      <c r="DH74" s="963"/>
      <c r="DI74" s="963"/>
      <c r="DJ74" s="963"/>
      <c r="DK74" s="964"/>
      <c r="DL74" s="962"/>
      <c r="DM74" s="963"/>
      <c r="DN74" s="963"/>
      <c r="DO74" s="963"/>
      <c r="DP74" s="964"/>
      <c r="DQ74" s="962"/>
      <c r="DR74" s="963"/>
      <c r="DS74" s="963"/>
      <c r="DT74" s="963"/>
      <c r="DU74" s="964"/>
      <c r="DV74" s="951"/>
      <c r="DW74" s="952"/>
      <c r="DX74" s="952"/>
      <c r="DY74" s="952"/>
      <c r="DZ74" s="953"/>
      <c r="EA74" s="231"/>
    </row>
    <row r="75" spans="1:131" ht="26.25" customHeight="1" x14ac:dyDescent="0.15">
      <c r="A75" s="240">
        <v>8</v>
      </c>
      <c r="B75" s="980"/>
      <c r="C75" s="981"/>
      <c r="D75" s="981"/>
      <c r="E75" s="981"/>
      <c r="F75" s="981"/>
      <c r="G75" s="981"/>
      <c r="H75" s="981"/>
      <c r="I75" s="981"/>
      <c r="J75" s="981"/>
      <c r="K75" s="981"/>
      <c r="L75" s="981"/>
      <c r="M75" s="981"/>
      <c r="N75" s="981"/>
      <c r="O75" s="981"/>
      <c r="P75" s="982"/>
      <c r="Q75" s="984"/>
      <c r="R75" s="985"/>
      <c r="S75" s="985"/>
      <c r="T75" s="985"/>
      <c r="U75" s="986"/>
      <c r="V75" s="987"/>
      <c r="W75" s="985"/>
      <c r="X75" s="985"/>
      <c r="Y75" s="985"/>
      <c r="Z75" s="986"/>
      <c r="AA75" s="987"/>
      <c r="AB75" s="985"/>
      <c r="AC75" s="985"/>
      <c r="AD75" s="985"/>
      <c r="AE75" s="986"/>
      <c r="AF75" s="987"/>
      <c r="AG75" s="985"/>
      <c r="AH75" s="985"/>
      <c r="AI75" s="985"/>
      <c r="AJ75" s="986"/>
      <c r="AK75" s="987"/>
      <c r="AL75" s="985"/>
      <c r="AM75" s="985"/>
      <c r="AN75" s="985"/>
      <c r="AO75" s="986"/>
      <c r="AP75" s="987"/>
      <c r="AQ75" s="985"/>
      <c r="AR75" s="985"/>
      <c r="AS75" s="985"/>
      <c r="AT75" s="986"/>
      <c r="AU75" s="987"/>
      <c r="AV75" s="985"/>
      <c r="AW75" s="985"/>
      <c r="AX75" s="985"/>
      <c r="AY75" s="986"/>
      <c r="AZ75" s="978"/>
      <c r="BA75" s="978"/>
      <c r="BB75" s="978"/>
      <c r="BC75" s="978"/>
      <c r="BD75" s="979"/>
      <c r="BE75" s="243"/>
      <c r="BF75" s="243"/>
      <c r="BG75" s="243"/>
      <c r="BH75" s="243"/>
      <c r="BI75" s="243"/>
      <c r="BJ75" s="243"/>
      <c r="BK75" s="243"/>
      <c r="BL75" s="243"/>
      <c r="BM75" s="243"/>
      <c r="BN75" s="243"/>
      <c r="BO75" s="243"/>
      <c r="BP75" s="243"/>
      <c r="BQ75" s="240">
        <v>69</v>
      </c>
      <c r="BR75" s="245"/>
      <c r="BS75" s="951"/>
      <c r="BT75" s="952"/>
      <c r="BU75" s="952"/>
      <c r="BV75" s="952"/>
      <c r="BW75" s="952"/>
      <c r="BX75" s="952"/>
      <c r="BY75" s="952"/>
      <c r="BZ75" s="952"/>
      <c r="CA75" s="952"/>
      <c r="CB75" s="952"/>
      <c r="CC75" s="952"/>
      <c r="CD75" s="952"/>
      <c r="CE75" s="952"/>
      <c r="CF75" s="952"/>
      <c r="CG75" s="961"/>
      <c r="CH75" s="962"/>
      <c r="CI75" s="963"/>
      <c r="CJ75" s="963"/>
      <c r="CK75" s="963"/>
      <c r="CL75" s="964"/>
      <c r="CM75" s="962"/>
      <c r="CN75" s="963"/>
      <c r="CO75" s="963"/>
      <c r="CP75" s="963"/>
      <c r="CQ75" s="964"/>
      <c r="CR75" s="962"/>
      <c r="CS75" s="963"/>
      <c r="CT75" s="963"/>
      <c r="CU75" s="963"/>
      <c r="CV75" s="964"/>
      <c r="CW75" s="962"/>
      <c r="CX75" s="963"/>
      <c r="CY75" s="963"/>
      <c r="CZ75" s="963"/>
      <c r="DA75" s="964"/>
      <c r="DB75" s="962"/>
      <c r="DC75" s="963"/>
      <c r="DD75" s="963"/>
      <c r="DE75" s="963"/>
      <c r="DF75" s="964"/>
      <c r="DG75" s="962"/>
      <c r="DH75" s="963"/>
      <c r="DI75" s="963"/>
      <c r="DJ75" s="963"/>
      <c r="DK75" s="964"/>
      <c r="DL75" s="962"/>
      <c r="DM75" s="963"/>
      <c r="DN75" s="963"/>
      <c r="DO75" s="963"/>
      <c r="DP75" s="964"/>
      <c r="DQ75" s="962"/>
      <c r="DR75" s="963"/>
      <c r="DS75" s="963"/>
      <c r="DT75" s="963"/>
      <c r="DU75" s="964"/>
      <c r="DV75" s="951"/>
      <c r="DW75" s="952"/>
      <c r="DX75" s="952"/>
      <c r="DY75" s="952"/>
      <c r="DZ75" s="953"/>
      <c r="EA75" s="231"/>
    </row>
    <row r="76" spans="1:131" ht="26.25" customHeight="1" x14ac:dyDescent="0.15">
      <c r="A76" s="240">
        <v>9</v>
      </c>
      <c r="B76" s="980"/>
      <c r="C76" s="981"/>
      <c r="D76" s="981"/>
      <c r="E76" s="981"/>
      <c r="F76" s="981"/>
      <c r="G76" s="981"/>
      <c r="H76" s="981"/>
      <c r="I76" s="981"/>
      <c r="J76" s="981"/>
      <c r="K76" s="981"/>
      <c r="L76" s="981"/>
      <c r="M76" s="981"/>
      <c r="N76" s="981"/>
      <c r="O76" s="981"/>
      <c r="P76" s="982"/>
      <c r="Q76" s="984"/>
      <c r="R76" s="985"/>
      <c r="S76" s="985"/>
      <c r="T76" s="985"/>
      <c r="U76" s="986"/>
      <c r="V76" s="987"/>
      <c r="W76" s="985"/>
      <c r="X76" s="985"/>
      <c r="Y76" s="985"/>
      <c r="Z76" s="986"/>
      <c r="AA76" s="987"/>
      <c r="AB76" s="985"/>
      <c r="AC76" s="985"/>
      <c r="AD76" s="985"/>
      <c r="AE76" s="986"/>
      <c r="AF76" s="987"/>
      <c r="AG76" s="985"/>
      <c r="AH76" s="985"/>
      <c r="AI76" s="985"/>
      <c r="AJ76" s="986"/>
      <c r="AK76" s="987"/>
      <c r="AL76" s="985"/>
      <c r="AM76" s="985"/>
      <c r="AN76" s="985"/>
      <c r="AO76" s="986"/>
      <c r="AP76" s="987"/>
      <c r="AQ76" s="985"/>
      <c r="AR76" s="985"/>
      <c r="AS76" s="985"/>
      <c r="AT76" s="986"/>
      <c r="AU76" s="987"/>
      <c r="AV76" s="985"/>
      <c r="AW76" s="985"/>
      <c r="AX76" s="985"/>
      <c r="AY76" s="986"/>
      <c r="AZ76" s="978"/>
      <c r="BA76" s="978"/>
      <c r="BB76" s="978"/>
      <c r="BC76" s="978"/>
      <c r="BD76" s="979"/>
      <c r="BE76" s="243"/>
      <c r="BF76" s="243"/>
      <c r="BG76" s="243"/>
      <c r="BH76" s="243"/>
      <c r="BI76" s="243"/>
      <c r="BJ76" s="243"/>
      <c r="BK76" s="243"/>
      <c r="BL76" s="243"/>
      <c r="BM76" s="243"/>
      <c r="BN76" s="243"/>
      <c r="BO76" s="243"/>
      <c r="BP76" s="243"/>
      <c r="BQ76" s="240">
        <v>70</v>
      </c>
      <c r="BR76" s="245"/>
      <c r="BS76" s="951"/>
      <c r="BT76" s="952"/>
      <c r="BU76" s="952"/>
      <c r="BV76" s="952"/>
      <c r="BW76" s="952"/>
      <c r="BX76" s="952"/>
      <c r="BY76" s="952"/>
      <c r="BZ76" s="952"/>
      <c r="CA76" s="952"/>
      <c r="CB76" s="952"/>
      <c r="CC76" s="952"/>
      <c r="CD76" s="952"/>
      <c r="CE76" s="952"/>
      <c r="CF76" s="952"/>
      <c r="CG76" s="961"/>
      <c r="CH76" s="962"/>
      <c r="CI76" s="963"/>
      <c r="CJ76" s="963"/>
      <c r="CK76" s="963"/>
      <c r="CL76" s="964"/>
      <c r="CM76" s="962"/>
      <c r="CN76" s="963"/>
      <c r="CO76" s="963"/>
      <c r="CP76" s="963"/>
      <c r="CQ76" s="964"/>
      <c r="CR76" s="962"/>
      <c r="CS76" s="963"/>
      <c r="CT76" s="963"/>
      <c r="CU76" s="963"/>
      <c r="CV76" s="964"/>
      <c r="CW76" s="962"/>
      <c r="CX76" s="963"/>
      <c r="CY76" s="963"/>
      <c r="CZ76" s="963"/>
      <c r="DA76" s="964"/>
      <c r="DB76" s="962"/>
      <c r="DC76" s="963"/>
      <c r="DD76" s="963"/>
      <c r="DE76" s="963"/>
      <c r="DF76" s="964"/>
      <c r="DG76" s="962"/>
      <c r="DH76" s="963"/>
      <c r="DI76" s="963"/>
      <c r="DJ76" s="963"/>
      <c r="DK76" s="964"/>
      <c r="DL76" s="962"/>
      <c r="DM76" s="963"/>
      <c r="DN76" s="963"/>
      <c r="DO76" s="963"/>
      <c r="DP76" s="964"/>
      <c r="DQ76" s="962"/>
      <c r="DR76" s="963"/>
      <c r="DS76" s="963"/>
      <c r="DT76" s="963"/>
      <c r="DU76" s="964"/>
      <c r="DV76" s="951"/>
      <c r="DW76" s="952"/>
      <c r="DX76" s="952"/>
      <c r="DY76" s="952"/>
      <c r="DZ76" s="953"/>
      <c r="EA76" s="231"/>
    </row>
    <row r="77" spans="1:131" ht="26.25" customHeight="1" x14ac:dyDescent="0.15">
      <c r="A77" s="240">
        <v>10</v>
      </c>
      <c r="B77" s="980"/>
      <c r="C77" s="981"/>
      <c r="D77" s="981"/>
      <c r="E77" s="981"/>
      <c r="F77" s="981"/>
      <c r="G77" s="981"/>
      <c r="H77" s="981"/>
      <c r="I77" s="981"/>
      <c r="J77" s="981"/>
      <c r="K77" s="981"/>
      <c r="L77" s="981"/>
      <c r="M77" s="981"/>
      <c r="N77" s="981"/>
      <c r="O77" s="981"/>
      <c r="P77" s="982"/>
      <c r="Q77" s="984"/>
      <c r="R77" s="985"/>
      <c r="S77" s="985"/>
      <c r="T77" s="985"/>
      <c r="U77" s="986"/>
      <c r="V77" s="987"/>
      <c r="W77" s="985"/>
      <c r="X77" s="985"/>
      <c r="Y77" s="985"/>
      <c r="Z77" s="986"/>
      <c r="AA77" s="987"/>
      <c r="AB77" s="985"/>
      <c r="AC77" s="985"/>
      <c r="AD77" s="985"/>
      <c r="AE77" s="986"/>
      <c r="AF77" s="987"/>
      <c r="AG77" s="985"/>
      <c r="AH77" s="985"/>
      <c r="AI77" s="985"/>
      <c r="AJ77" s="986"/>
      <c r="AK77" s="987"/>
      <c r="AL77" s="985"/>
      <c r="AM77" s="985"/>
      <c r="AN77" s="985"/>
      <c r="AO77" s="986"/>
      <c r="AP77" s="987"/>
      <c r="AQ77" s="985"/>
      <c r="AR77" s="985"/>
      <c r="AS77" s="985"/>
      <c r="AT77" s="986"/>
      <c r="AU77" s="987"/>
      <c r="AV77" s="985"/>
      <c r="AW77" s="985"/>
      <c r="AX77" s="985"/>
      <c r="AY77" s="986"/>
      <c r="AZ77" s="978"/>
      <c r="BA77" s="978"/>
      <c r="BB77" s="978"/>
      <c r="BC77" s="978"/>
      <c r="BD77" s="979"/>
      <c r="BE77" s="243"/>
      <c r="BF77" s="243"/>
      <c r="BG77" s="243"/>
      <c r="BH77" s="243"/>
      <c r="BI77" s="243"/>
      <c r="BJ77" s="243"/>
      <c r="BK77" s="243"/>
      <c r="BL77" s="243"/>
      <c r="BM77" s="243"/>
      <c r="BN77" s="243"/>
      <c r="BO77" s="243"/>
      <c r="BP77" s="243"/>
      <c r="BQ77" s="240">
        <v>71</v>
      </c>
      <c r="BR77" s="245"/>
      <c r="BS77" s="951"/>
      <c r="BT77" s="952"/>
      <c r="BU77" s="952"/>
      <c r="BV77" s="952"/>
      <c r="BW77" s="952"/>
      <c r="BX77" s="952"/>
      <c r="BY77" s="952"/>
      <c r="BZ77" s="952"/>
      <c r="CA77" s="952"/>
      <c r="CB77" s="952"/>
      <c r="CC77" s="952"/>
      <c r="CD77" s="952"/>
      <c r="CE77" s="952"/>
      <c r="CF77" s="952"/>
      <c r="CG77" s="961"/>
      <c r="CH77" s="962"/>
      <c r="CI77" s="963"/>
      <c r="CJ77" s="963"/>
      <c r="CK77" s="963"/>
      <c r="CL77" s="964"/>
      <c r="CM77" s="962"/>
      <c r="CN77" s="963"/>
      <c r="CO77" s="963"/>
      <c r="CP77" s="963"/>
      <c r="CQ77" s="964"/>
      <c r="CR77" s="962"/>
      <c r="CS77" s="963"/>
      <c r="CT77" s="963"/>
      <c r="CU77" s="963"/>
      <c r="CV77" s="964"/>
      <c r="CW77" s="962"/>
      <c r="CX77" s="963"/>
      <c r="CY77" s="963"/>
      <c r="CZ77" s="963"/>
      <c r="DA77" s="964"/>
      <c r="DB77" s="962"/>
      <c r="DC77" s="963"/>
      <c r="DD77" s="963"/>
      <c r="DE77" s="963"/>
      <c r="DF77" s="964"/>
      <c r="DG77" s="962"/>
      <c r="DH77" s="963"/>
      <c r="DI77" s="963"/>
      <c r="DJ77" s="963"/>
      <c r="DK77" s="964"/>
      <c r="DL77" s="962"/>
      <c r="DM77" s="963"/>
      <c r="DN77" s="963"/>
      <c r="DO77" s="963"/>
      <c r="DP77" s="964"/>
      <c r="DQ77" s="962"/>
      <c r="DR77" s="963"/>
      <c r="DS77" s="963"/>
      <c r="DT77" s="963"/>
      <c r="DU77" s="964"/>
      <c r="DV77" s="951"/>
      <c r="DW77" s="952"/>
      <c r="DX77" s="952"/>
      <c r="DY77" s="952"/>
      <c r="DZ77" s="953"/>
      <c r="EA77" s="231"/>
    </row>
    <row r="78" spans="1:131" ht="26.25" customHeight="1" x14ac:dyDescent="0.15">
      <c r="A78" s="240">
        <v>11</v>
      </c>
      <c r="B78" s="980"/>
      <c r="C78" s="981"/>
      <c r="D78" s="981"/>
      <c r="E78" s="981"/>
      <c r="F78" s="981"/>
      <c r="G78" s="981"/>
      <c r="H78" s="981"/>
      <c r="I78" s="981"/>
      <c r="J78" s="981"/>
      <c r="K78" s="981"/>
      <c r="L78" s="981"/>
      <c r="M78" s="981"/>
      <c r="N78" s="981"/>
      <c r="O78" s="981"/>
      <c r="P78" s="982"/>
      <c r="Q78" s="983"/>
      <c r="R78" s="977"/>
      <c r="S78" s="977"/>
      <c r="T78" s="977"/>
      <c r="U78" s="977"/>
      <c r="V78" s="977"/>
      <c r="W78" s="977"/>
      <c r="X78" s="977"/>
      <c r="Y78" s="977"/>
      <c r="Z78" s="977"/>
      <c r="AA78" s="977"/>
      <c r="AB78" s="977"/>
      <c r="AC78" s="977"/>
      <c r="AD78" s="977"/>
      <c r="AE78" s="977"/>
      <c r="AF78" s="977"/>
      <c r="AG78" s="977"/>
      <c r="AH78" s="977"/>
      <c r="AI78" s="977"/>
      <c r="AJ78" s="977"/>
      <c r="AK78" s="977"/>
      <c r="AL78" s="977"/>
      <c r="AM78" s="977"/>
      <c r="AN78" s="977"/>
      <c r="AO78" s="977"/>
      <c r="AP78" s="977"/>
      <c r="AQ78" s="977"/>
      <c r="AR78" s="977"/>
      <c r="AS78" s="977"/>
      <c r="AT78" s="977"/>
      <c r="AU78" s="977"/>
      <c r="AV78" s="977"/>
      <c r="AW78" s="977"/>
      <c r="AX78" s="977"/>
      <c r="AY78" s="977"/>
      <c r="AZ78" s="978"/>
      <c r="BA78" s="978"/>
      <c r="BB78" s="978"/>
      <c r="BC78" s="978"/>
      <c r="BD78" s="979"/>
      <c r="BE78" s="243"/>
      <c r="BF78" s="243"/>
      <c r="BG78" s="243"/>
      <c r="BH78" s="243"/>
      <c r="BI78" s="243"/>
      <c r="BJ78" s="231"/>
      <c r="BK78" s="231"/>
      <c r="BL78" s="231"/>
      <c r="BM78" s="231"/>
      <c r="BN78" s="231"/>
      <c r="BO78" s="243"/>
      <c r="BP78" s="243"/>
      <c r="BQ78" s="240">
        <v>72</v>
      </c>
      <c r="BR78" s="245"/>
      <c r="BS78" s="951"/>
      <c r="BT78" s="952"/>
      <c r="BU78" s="952"/>
      <c r="BV78" s="952"/>
      <c r="BW78" s="952"/>
      <c r="BX78" s="952"/>
      <c r="BY78" s="952"/>
      <c r="BZ78" s="952"/>
      <c r="CA78" s="952"/>
      <c r="CB78" s="952"/>
      <c r="CC78" s="952"/>
      <c r="CD78" s="952"/>
      <c r="CE78" s="952"/>
      <c r="CF78" s="952"/>
      <c r="CG78" s="961"/>
      <c r="CH78" s="962"/>
      <c r="CI78" s="963"/>
      <c r="CJ78" s="963"/>
      <c r="CK78" s="963"/>
      <c r="CL78" s="964"/>
      <c r="CM78" s="962"/>
      <c r="CN78" s="963"/>
      <c r="CO78" s="963"/>
      <c r="CP78" s="963"/>
      <c r="CQ78" s="964"/>
      <c r="CR78" s="962"/>
      <c r="CS78" s="963"/>
      <c r="CT78" s="963"/>
      <c r="CU78" s="963"/>
      <c r="CV78" s="964"/>
      <c r="CW78" s="962"/>
      <c r="CX78" s="963"/>
      <c r="CY78" s="963"/>
      <c r="CZ78" s="963"/>
      <c r="DA78" s="964"/>
      <c r="DB78" s="962"/>
      <c r="DC78" s="963"/>
      <c r="DD78" s="963"/>
      <c r="DE78" s="963"/>
      <c r="DF78" s="964"/>
      <c r="DG78" s="962"/>
      <c r="DH78" s="963"/>
      <c r="DI78" s="963"/>
      <c r="DJ78" s="963"/>
      <c r="DK78" s="964"/>
      <c r="DL78" s="962"/>
      <c r="DM78" s="963"/>
      <c r="DN78" s="963"/>
      <c r="DO78" s="963"/>
      <c r="DP78" s="964"/>
      <c r="DQ78" s="962"/>
      <c r="DR78" s="963"/>
      <c r="DS78" s="963"/>
      <c r="DT78" s="963"/>
      <c r="DU78" s="964"/>
      <c r="DV78" s="951"/>
      <c r="DW78" s="952"/>
      <c r="DX78" s="952"/>
      <c r="DY78" s="952"/>
      <c r="DZ78" s="953"/>
      <c r="EA78" s="231"/>
    </row>
    <row r="79" spans="1:131" ht="26.25" customHeight="1" x14ac:dyDescent="0.15">
      <c r="A79" s="240">
        <v>12</v>
      </c>
      <c r="B79" s="980"/>
      <c r="C79" s="981"/>
      <c r="D79" s="981"/>
      <c r="E79" s="981"/>
      <c r="F79" s="981"/>
      <c r="G79" s="981"/>
      <c r="H79" s="981"/>
      <c r="I79" s="981"/>
      <c r="J79" s="981"/>
      <c r="K79" s="981"/>
      <c r="L79" s="981"/>
      <c r="M79" s="981"/>
      <c r="N79" s="981"/>
      <c r="O79" s="981"/>
      <c r="P79" s="982"/>
      <c r="Q79" s="983"/>
      <c r="R79" s="977"/>
      <c r="S79" s="977"/>
      <c r="T79" s="977"/>
      <c r="U79" s="977"/>
      <c r="V79" s="977"/>
      <c r="W79" s="977"/>
      <c r="X79" s="977"/>
      <c r="Y79" s="977"/>
      <c r="Z79" s="977"/>
      <c r="AA79" s="977"/>
      <c r="AB79" s="977"/>
      <c r="AC79" s="977"/>
      <c r="AD79" s="977"/>
      <c r="AE79" s="977"/>
      <c r="AF79" s="977"/>
      <c r="AG79" s="977"/>
      <c r="AH79" s="977"/>
      <c r="AI79" s="977"/>
      <c r="AJ79" s="977"/>
      <c r="AK79" s="977"/>
      <c r="AL79" s="977"/>
      <c r="AM79" s="977"/>
      <c r="AN79" s="977"/>
      <c r="AO79" s="977"/>
      <c r="AP79" s="977"/>
      <c r="AQ79" s="977"/>
      <c r="AR79" s="977"/>
      <c r="AS79" s="977"/>
      <c r="AT79" s="977"/>
      <c r="AU79" s="977"/>
      <c r="AV79" s="977"/>
      <c r="AW79" s="977"/>
      <c r="AX79" s="977"/>
      <c r="AY79" s="977"/>
      <c r="AZ79" s="978"/>
      <c r="BA79" s="978"/>
      <c r="BB79" s="978"/>
      <c r="BC79" s="978"/>
      <c r="BD79" s="979"/>
      <c r="BE79" s="243"/>
      <c r="BF79" s="243"/>
      <c r="BG79" s="243"/>
      <c r="BH79" s="243"/>
      <c r="BI79" s="243"/>
      <c r="BJ79" s="231"/>
      <c r="BK79" s="231"/>
      <c r="BL79" s="231"/>
      <c r="BM79" s="231"/>
      <c r="BN79" s="231"/>
      <c r="BO79" s="243"/>
      <c r="BP79" s="243"/>
      <c r="BQ79" s="240">
        <v>73</v>
      </c>
      <c r="BR79" s="245"/>
      <c r="BS79" s="951"/>
      <c r="BT79" s="952"/>
      <c r="BU79" s="952"/>
      <c r="BV79" s="952"/>
      <c r="BW79" s="952"/>
      <c r="BX79" s="952"/>
      <c r="BY79" s="952"/>
      <c r="BZ79" s="952"/>
      <c r="CA79" s="952"/>
      <c r="CB79" s="952"/>
      <c r="CC79" s="952"/>
      <c r="CD79" s="952"/>
      <c r="CE79" s="952"/>
      <c r="CF79" s="952"/>
      <c r="CG79" s="961"/>
      <c r="CH79" s="962"/>
      <c r="CI79" s="963"/>
      <c r="CJ79" s="963"/>
      <c r="CK79" s="963"/>
      <c r="CL79" s="964"/>
      <c r="CM79" s="962"/>
      <c r="CN79" s="963"/>
      <c r="CO79" s="963"/>
      <c r="CP79" s="963"/>
      <c r="CQ79" s="964"/>
      <c r="CR79" s="962"/>
      <c r="CS79" s="963"/>
      <c r="CT79" s="963"/>
      <c r="CU79" s="963"/>
      <c r="CV79" s="964"/>
      <c r="CW79" s="962"/>
      <c r="CX79" s="963"/>
      <c r="CY79" s="963"/>
      <c r="CZ79" s="963"/>
      <c r="DA79" s="964"/>
      <c r="DB79" s="962"/>
      <c r="DC79" s="963"/>
      <c r="DD79" s="963"/>
      <c r="DE79" s="963"/>
      <c r="DF79" s="964"/>
      <c r="DG79" s="962"/>
      <c r="DH79" s="963"/>
      <c r="DI79" s="963"/>
      <c r="DJ79" s="963"/>
      <c r="DK79" s="964"/>
      <c r="DL79" s="962"/>
      <c r="DM79" s="963"/>
      <c r="DN79" s="963"/>
      <c r="DO79" s="963"/>
      <c r="DP79" s="964"/>
      <c r="DQ79" s="962"/>
      <c r="DR79" s="963"/>
      <c r="DS79" s="963"/>
      <c r="DT79" s="963"/>
      <c r="DU79" s="964"/>
      <c r="DV79" s="951"/>
      <c r="DW79" s="952"/>
      <c r="DX79" s="952"/>
      <c r="DY79" s="952"/>
      <c r="DZ79" s="953"/>
      <c r="EA79" s="231"/>
    </row>
    <row r="80" spans="1:131" ht="26.25" customHeight="1" x14ac:dyDescent="0.15">
      <c r="A80" s="240">
        <v>13</v>
      </c>
      <c r="B80" s="980"/>
      <c r="C80" s="981"/>
      <c r="D80" s="981"/>
      <c r="E80" s="981"/>
      <c r="F80" s="981"/>
      <c r="G80" s="981"/>
      <c r="H80" s="981"/>
      <c r="I80" s="981"/>
      <c r="J80" s="981"/>
      <c r="K80" s="981"/>
      <c r="L80" s="981"/>
      <c r="M80" s="981"/>
      <c r="N80" s="981"/>
      <c r="O80" s="981"/>
      <c r="P80" s="982"/>
      <c r="Q80" s="983"/>
      <c r="R80" s="977"/>
      <c r="S80" s="977"/>
      <c r="T80" s="977"/>
      <c r="U80" s="977"/>
      <c r="V80" s="977"/>
      <c r="W80" s="977"/>
      <c r="X80" s="977"/>
      <c r="Y80" s="977"/>
      <c r="Z80" s="977"/>
      <c r="AA80" s="977"/>
      <c r="AB80" s="977"/>
      <c r="AC80" s="977"/>
      <c r="AD80" s="977"/>
      <c r="AE80" s="977"/>
      <c r="AF80" s="977"/>
      <c r="AG80" s="977"/>
      <c r="AH80" s="977"/>
      <c r="AI80" s="977"/>
      <c r="AJ80" s="977"/>
      <c r="AK80" s="977"/>
      <c r="AL80" s="977"/>
      <c r="AM80" s="977"/>
      <c r="AN80" s="977"/>
      <c r="AO80" s="977"/>
      <c r="AP80" s="977"/>
      <c r="AQ80" s="977"/>
      <c r="AR80" s="977"/>
      <c r="AS80" s="977"/>
      <c r="AT80" s="977"/>
      <c r="AU80" s="977"/>
      <c r="AV80" s="977"/>
      <c r="AW80" s="977"/>
      <c r="AX80" s="977"/>
      <c r="AY80" s="977"/>
      <c r="AZ80" s="978"/>
      <c r="BA80" s="978"/>
      <c r="BB80" s="978"/>
      <c r="BC80" s="978"/>
      <c r="BD80" s="979"/>
      <c r="BE80" s="243"/>
      <c r="BF80" s="243"/>
      <c r="BG80" s="243"/>
      <c r="BH80" s="243"/>
      <c r="BI80" s="243"/>
      <c r="BJ80" s="243"/>
      <c r="BK80" s="243"/>
      <c r="BL80" s="243"/>
      <c r="BM80" s="243"/>
      <c r="BN80" s="243"/>
      <c r="BO80" s="243"/>
      <c r="BP80" s="243"/>
      <c r="BQ80" s="240">
        <v>74</v>
      </c>
      <c r="BR80" s="245"/>
      <c r="BS80" s="951"/>
      <c r="BT80" s="952"/>
      <c r="BU80" s="952"/>
      <c r="BV80" s="952"/>
      <c r="BW80" s="952"/>
      <c r="BX80" s="952"/>
      <c r="BY80" s="952"/>
      <c r="BZ80" s="952"/>
      <c r="CA80" s="952"/>
      <c r="CB80" s="952"/>
      <c r="CC80" s="952"/>
      <c r="CD80" s="952"/>
      <c r="CE80" s="952"/>
      <c r="CF80" s="952"/>
      <c r="CG80" s="961"/>
      <c r="CH80" s="962"/>
      <c r="CI80" s="963"/>
      <c r="CJ80" s="963"/>
      <c r="CK80" s="963"/>
      <c r="CL80" s="964"/>
      <c r="CM80" s="962"/>
      <c r="CN80" s="963"/>
      <c r="CO80" s="963"/>
      <c r="CP80" s="963"/>
      <c r="CQ80" s="964"/>
      <c r="CR80" s="962"/>
      <c r="CS80" s="963"/>
      <c r="CT80" s="963"/>
      <c r="CU80" s="963"/>
      <c r="CV80" s="964"/>
      <c r="CW80" s="962"/>
      <c r="CX80" s="963"/>
      <c r="CY80" s="963"/>
      <c r="CZ80" s="963"/>
      <c r="DA80" s="964"/>
      <c r="DB80" s="962"/>
      <c r="DC80" s="963"/>
      <c r="DD80" s="963"/>
      <c r="DE80" s="963"/>
      <c r="DF80" s="964"/>
      <c r="DG80" s="962"/>
      <c r="DH80" s="963"/>
      <c r="DI80" s="963"/>
      <c r="DJ80" s="963"/>
      <c r="DK80" s="964"/>
      <c r="DL80" s="962"/>
      <c r="DM80" s="963"/>
      <c r="DN80" s="963"/>
      <c r="DO80" s="963"/>
      <c r="DP80" s="964"/>
      <c r="DQ80" s="962"/>
      <c r="DR80" s="963"/>
      <c r="DS80" s="963"/>
      <c r="DT80" s="963"/>
      <c r="DU80" s="964"/>
      <c r="DV80" s="951"/>
      <c r="DW80" s="952"/>
      <c r="DX80" s="952"/>
      <c r="DY80" s="952"/>
      <c r="DZ80" s="953"/>
      <c r="EA80" s="231"/>
    </row>
    <row r="81" spans="1:131" ht="26.25" customHeight="1" x14ac:dyDescent="0.15">
      <c r="A81" s="240">
        <v>14</v>
      </c>
      <c r="B81" s="980"/>
      <c r="C81" s="981"/>
      <c r="D81" s="981"/>
      <c r="E81" s="981"/>
      <c r="F81" s="981"/>
      <c r="G81" s="981"/>
      <c r="H81" s="981"/>
      <c r="I81" s="981"/>
      <c r="J81" s="981"/>
      <c r="K81" s="981"/>
      <c r="L81" s="981"/>
      <c r="M81" s="981"/>
      <c r="N81" s="981"/>
      <c r="O81" s="981"/>
      <c r="P81" s="982"/>
      <c r="Q81" s="983"/>
      <c r="R81" s="977"/>
      <c r="S81" s="977"/>
      <c r="T81" s="977"/>
      <c r="U81" s="977"/>
      <c r="V81" s="977"/>
      <c r="W81" s="977"/>
      <c r="X81" s="977"/>
      <c r="Y81" s="977"/>
      <c r="Z81" s="977"/>
      <c r="AA81" s="977"/>
      <c r="AB81" s="977"/>
      <c r="AC81" s="977"/>
      <c r="AD81" s="977"/>
      <c r="AE81" s="977"/>
      <c r="AF81" s="977"/>
      <c r="AG81" s="977"/>
      <c r="AH81" s="977"/>
      <c r="AI81" s="977"/>
      <c r="AJ81" s="977"/>
      <c r="AK81" s="977"/>
      <c r="AL81" s="977"/>
      <c r="AM81" s="977"/>
      <c r="AN81" s="977"/>
      <c r="AO81" s="977"/>
      <c r="AP81" s="977"/>
      <c r="AQ81" s="977"/>
      <c r="AR81" s="977"/>
      <c r="AS81" s="977"/>
      <c r="AT81" s="977"/>
      <c r="AU81" s="977"/>
      <c r="AV81" s="977"/>
      <c r="AW81" s="977"/>
      <c r="AX81" s="977"/>
      <c r="AY81" s="977"/>
      <c r="AZ81" s="978"/>
      <c r="BA81" s="978"/>
      <c r="BB81" s="978"/>
      <c r="BC81" s="978"/>
      <c r="BD81" s="979"/>
      <c r="BE81" s="243"/>
      <c r="BF81" s="243"/>
      <c r="BG81" s="243"/>
      <c r="BH81" s="243"/>
      <c r="BI81" s="243"/>
      <c r="BJ81" s="243"/>
      <c r="BK81" s="243"/>
      <c r="BL81" s="243"/>
      <c r="BM81" s="243"/>
      <c r="BN81" s="243"/>
      <c r="BO81" s="243"/>
      <c r="BP81" s="243"/>
      <c r="BQ81" s="240">
        <v>75</v>
      </c>
      <c r="BR81" s="245"/>
      <c r="BS81" s="951"/>
      <c r="BT81" s="952"/>
      <c r="BU81" s="952"/>
      <c r="BV81" s="952"/>
      <c r="BW81" s="952"/>
      <c r="BX81" s="952"/>
      <c r="BY81" s="952"/>
      <c r="BZ81" s="952"/>
      <c r="CA81" s="952"/>
      <c r="CB81" s="952"/>
      <c r="CC81" s="952"/>
      <c r="CD81" s="952"/>
      <c r="CE81" s="952"/>
      <c r="CF81" s="952"/>
      <c r="CG81" s="961"/>
      <c r="CH81" s="962"/>
      <c r="CI81" s="963"/>
      <c r="CJ81" s="963"/>
      <c r="CK81" s="963"/>
      <c r="CL81" s="964"/>
      <c r="CM81" s="962"/>
      <c r="CN81" s="963"/>
      <c r="CO81" s="963"/>
      <c r="CP81" s="963"/>
      <c r="CQ81" s="964"/>
      <c r="CR81" s="962"/>
      <c r="CS81" s="963"/>
      <c r="CT81" s="963"/>
      <c r="CU81" s="963"/>
      <c r="CV81" s="964"/>
      <c r="CW81" s="962"/>
      <c r="CX81" s="963"/>
      <c r="CY81" s="963"/>
      <c r="CZ81" s="963"/>
      <c r="DA81" s="964"/>
      <c r="DB81" s="962"/>
      <c r="DC81" s="963"/>
      <c r="DD81" s="963"/>
      <c r="DE81" s="963"/>
      <c r="DF81" s="964"/>
      <c r="DG81" s="962"/>
      <c r="DH81" s="963"/>
      <c r="DI81" s="963"/>
      <c r="DJ81" s="963"/>
      <c r="DK81" s="964"/>
      <c r="DL81" s="962"/>
      <c r="DM81" s="963"/>
      <c r="DN81" s="963"/>
      <c r="DO81" s="963"/>
      <c r="DP81" s="964"/>
      <c r="DQ81" s="962"/>
      <c r="DR81" s="963"/>
      <c r="DS81" s="963"/>
      <c r="DT81" s="963"/>
      <c r="DU81" s="964"/>
      <c r="DV81" s="951"/>
      <c r="DW81" s="952"/>
      <c r="DX81" s="952"/>
      <c r="DY81" s="952"/>
      <c r="DZ81" s="953"/>
      <c r="EA81" s="231"/>
    </row>
    <row r="82" spans="1:131" ht="26.25" customHeight="1" x14ac:dyDescent="0.15">
      <c r="A82" s="240">
        <v>15</v>
      </c>
      <c r="B82" s="980"/>
      <c r="C82" s="981"/>
      <c r="D82" s="981"/>
      <c r="E82" s="981"/>
      <c r="F82" s="981"/>
      <c r="G82" s="981"/>
      <c r="H82" s="981"/>
      <c r="I82" s="981"/>
      <c r="J82" s="981"/>
      <c r="K82" s="981"/>
      <c r="L82" s="981"/>
      <c r="M82" s="981"/>
      <c r="N82" s="981"/>
      <c r="O82" s="981"/>
      <c r="P82" s="982"/>
      <c r="Q82" s="983"/>
      <c r="R82" s="977"/>
      <c r="S82" s="977"/>
      <c r="T82" s="977"/>
      <c r="U82" s="977"/>
      <c r="V82" s="977"/>
      <c r="W82" s="977"/>
      <c r="X82" s="977"/>
      <c r="Y82" s="977"/>
      <c r="Z82" s="977"/>
      <c r="AA82" s="977"/>
      <c r="AB82" s="977"/>
      <c r="AC82" s="977"/>
      <c r="AD82" s="977"/>
      <c r="AE82" s="977"/>
      <c r="AF82" s="977"/>
      <c r="AG82" s="977"/>
      <c r="AH82" s="977"/>
      <c r="AI82" s="977"/>
      <c r="AJ82" s="977"/>
      <c r="AK82" s="977"/>
      <c r="AL82" s="977"/>
      <c r="AM82" s="977"/>
      <c r="AN82" s="977"/>
      <c r="AO82" s="977"/>
      <c r="AP82" s="977"/>
      <c r="AQ82" s="977"/>
      <c r="AR82" s="977"/>
      <c r="AS82" s="977"/>
      <c r="AT82" s="977"/>
      <c r="AU82" s="977"/>
      <c r="AV82" s="977"/>
      <c r="AW82" s="977"/>
      <c r="AX82" s="977"/>
      <c r="AY82" s="977"/>
      <c r="AZ82" s="978"/>
      <c r="BA82" s="978"/>
      <c r="BB82" s="978"/>
      <c r="BC82" s="978"/>
      <c r="BD82" s="979"/>
      <c r="BE82" s="243"/>
      <c r="BF82" s="243"/>
      <c r="BG82" s="243"/>
      <c r="BH82" s="243"/>
      <c r="BI82" s="243"/>
      <c r="BJ82" s="243"/>
      <c r="BK82" s="243"/>
      <c r="BL82" s="243"/>
      <c r="BM82" s="243"/>
      <c r="BN82" s="243"/>
      <c r="BO82" s="243"/>
      <c r="BP82" s="243"/>
      <c r="BQ82" s="240">
        <v>76</v>
      </c>
      <c r="BR82" s="245"/>
      <c r="BS82" s="951"/>
      <c r="BT82" s="952"/>
      <c r="BU82" s="952"/>
      <c r="BV82" s="952"/>
      <c r="BW82" s="952"/>
      <c r="BX82" s="952"/>
      <c r="BY82" s="952"/>
      <c r="BZ82" s="952"/>
      <c r="CA82" s="952"/>
      <c r="CB82" s="952"/>
      <c r="CC82" s="952"/>
      <c r="CD82" s="952"/>
      <c r="CE82" s="952"/>
      <c r="CF82" s="952"/>
      <c r="CG82" s="961"/>
      <c r="CH82" s="962"/>
      <c r="CI82" s="963"/>
      <c r="CJ82" s="963"/>
      <c r="CK82" s="963"/>
      <c r="CL82" s="964"/>
      <c r="CM82" s="962"/>
      <c r="CN82" s="963"/>
      <c r="CO82" s="963"/>
      <c r="CP82" s="963"/>
      <c r="CQ82" s="964"/>
      <c r="CR82" s="962"/>
      <c r="CS82" s="963"/>
      <c r="CT82" s="963"/>
      <c r="CU82" s="963"/>
      <c r="CV82" s="964"/>
      <c r="CW82" s="962"/>
      <c r="CX82" s="963"/>
      <c r="CY82" s="963"/>
      <c r="CZ82" s="963"/>
      <c r="DA82" s="964"/>
      <c r="DB82" s="962"/>
      <c r="DC82" s="963"/>
      <c r="DD82" s="963"/>
      <c r="DE82" s="963"/>
      <c r="DF82" s="964"/>
      <c r="DG82" s="962"/>
      <c r="DH82" s="963"/>
      <c r="DI82" s="963"/>
      <c r="DJ82" s="963"/>
      <c r="DK82" s="964"/>
      <c r="DL82" s="962"/>
      <c r="DM82" s="963"/>
      <c r="DN82" s="963"/>
      <c r="DO82" s="963"/>
      <c r="DP82" s="964"/>
      <c r="DQ82" s="962"/>
      <c r="DR82" s="963"/>
      <c r="DS82" s="963"/>
      <c r="DT82" s="963"/>
      <c r="DU82" s="964"/>
      <c r="DV82" s="951"/>
      <c r="DW82" s="952"/>
      <c r="DX82" s="952"/>
      <c r="DY82" s="952"/>
      <c r="DZ82" s="953"/>
      <c r="EA82" s="231"/>
    </row>
    <row r="83" spans="1:131" ht="26.25" customHeight="1" x14ac:dyDescent="0.15">
      <c r="A83" s="240">
        <v>16</v>
      </c>
      <c r="B83" s="980"/>
      <c r="C83" s="981"/>
      <c r="D83" s="981"/>
      <c r="E83" s="981"/>
      <c r="F83" s="981"/>
      <c r="G83" s="981"/>
      <c r="H83" s="981"/>
      <c r="I83" s="981"/>
      <c r="J83" s="981"/>
      <c r="K83" s="981"/>
      <c r="L83" s="981"/>
      <c r="M83" s="981"/>
      <c r="N83" s="981"/>
      <c r="O83" s="981"/>
      <c r="P83" s="982"/>
      <c r="Q83" s="983"/>
      <c r="R83" s="977"/>
      <c r="S83" s="977"/>
      <c r="T83" s="977"/>
      <c r="U83" s="977"/>
      <c r="V83" s="977"/>
      <c r="W83" s="977"/>
      <c r="X83" s="977"/>
      <c r="Y83" s="977"/>
      <c r="Z83" s="977"/>
      <c r="AA83" s="977"/>
      <c r="AB83" s="977"/>
      <c r="AC83" s="977"/>
      <c r="AD83" s="977"/>
      <c r="AE83" s="977"/>
      <c r="AF83" s="977"/>
      <c r="AG83" s="977"/>
      <c r="AH83" s="977"/>
      <c r="AI83" s="977"/>
      <c r="AJ83" s="977"/>
      <c r="AK83" s="977"/>
      <c r="AL83" s="977"/>
      <c r="AM83" s="977"/>
      <c r="AN83" s="977"/>
      <c r="AO83" s="977"/>
      <c r="AP83" s="977"/>
      <c r="AQ83" s="977"/>
      <c r="AR83" s="977"/>
      <c r="AS83" s="977"/>
      <c r="AT83" s="977"/>
      <c r="AU83" s="977"/>
      <c r="AV83" s="977"/>
      <c r="AW83" s="977"/>
      <c r="AX83" s="977"/>
      <c r="AY83" s="977"/>
      <c r="AZ83" s="978"/>
      <c r="BA83" s="978"/>
      <c r="BB83" s="978"/>
      <c r="BC83" s="978"/>
      <c r="BD83" s="979"/>
      <c r="BE83" s="243"/>
      <c r="BF83" s="243"/>
      <c r="BG83" s="243"/>
      <c r="BH83" s="243"/>
      <c r="BI83" s="243"/>
      <c r="BJ83" s="243"/>
      <c r="BK83" s="243"/>
      <c r="BL83" s="243"/>
      <c r="BM83" s="243"/>
      <c r="BN83" s="243"/>
      <c r="BO83" s="243"/>
      <c r="BP83" s="243"/>
      <c r="BQ83" s="240">
        <v>77</v>
      </c>
      <c r="BR83" s="245"/>
      <c r="BS83" s="951"/>
      <c r="BT83" s="952"/>
      <c r="BU83" s="952"/>
      <c r="BV83" s="952"/>
      <c r="BW83" s="952"/>
      <c r="BX83" s="952"/>
      <c r="BY83" s="952"/>
      <c r="BZ83" s="952"/>
      <c r="CA83" s="952"/>
      <c r="CB83" s="952"/>
      <c r="CC83" s="952"/>
      <c r="CD83" s="952"/>
      <c r="CE83" s="952"/>
      <c r="CF83" s="952"/>
      <c r="CG83" s="961"/>
      <c r="CH83" s="962"/>
      <c r="CI83" s="963"/>
      <c r="CJ83" s="963"/>
      <c r="CK83" s="963"/>
      <c r="CL83" s="964"/>
      <c r="CM83" s="962"/>
      <c r="CN83" s="963"/>
      <c r="CO83" s="963"/>
      <c r="CP83" s="963"/>
      <c r="CQ83" s="964"/>
      <c r="CR83" s="962"/>
      <c r="CS83" s="963"/>
      <c r="CT83" s="963"/>
      <c r="CU83" s="963"/>
      <c r="CV83" s="964"/>
      <c r="CW83" s="962"/>
      <c r="CX83" s="963"/>
      <c r="CY83" s="963"/>
      <c r="CZ83" s="963"/>
      <c r="DA83" s="964"/>
      <c r="DB83" s="962"/>
      <c r="DC83" s="963"/>
      <c r="DD83" s="963"/>
      <c r="DE83" s="963"/>
      <c r="DF83" s="964"/>
      <c r="DG83" s="962"/>
      <c r="DH83" s="963"/>
      <c r="DI83" s="963"/>
      <c r="DJ83" s="963"/>
      <c r="DK83" s="964"/>
      <c r="DL83" s="962"/>
      <c r="DM83" s="963"/>
      <c r="DN83" s="963"/>
      <c r="DO83" s="963"/>
      <c r="DP83" s="964"/>
      <c r="DQ83" s="962"/>
      <c r="DR83" s="963"/>
      <c r="DS83" s="963"/>
      <c r="DT83" s="963"/>
      <c r="DU83" s="964"/>
      <c r="DV83" s="951"/>
      <c r="DW83" s="952"/>
      <c r="DX83" s="952"/>
      <c r="DY83" s="952"/>
      <c r="DZ83" s="953"/>
      <c r="EA83" s="231"/>
    </row>
    <row r="84" spans="1:131" ht="26.25" customHeight="1" x14ac:dyDescent="0.15">
      <c r="A84" s="240">
        <v>17</v>
      </c>
      <c r="B84" s="980"/>
      <c r="C84" s="981"/>
      <c r="D84" s="981"/>
      <c r="E84" s="981"/>
      <c r="F84" s="981"/>
      <c r="G84" s="981"/>
      <c r="H84" s="981"/>
      <c r="I84" s="981"/>
      <c r="J84" s="981"/>
      <c r="K84" s="981"/>
      <c r="L84" s="981"/>
      <c r="M84" s="981"/>
      <c r="N84" s="981"/>
      <c r="O84" s="981"/>
      <c r="P84" s="982"/>
      <c r="Q84" s="983"/>
      <c r="R84" s="977"/>
      <c r="S84" s="977"/>
      <c r="T84" s="977"/>
      <c r="U84" s="977"/>
      <c r="V84" s="977"/>
      <c r="W84" s="977"/>
      <c r="X84" s="977"/>
      <c r="Y84" s="977"/>
      <c r="Z84" s="977"/>
      <c r="AA84" s="977"/>
      <c r="AB84" s="977"/>
      <c r="AC84" s="977"/>
      <c r="AD84" s="977"/>
      <c r="AE84" s="977"/>
      <c r="AF84" s="977"/>
      <c r="AG84" s="977"/>
      <c r="AH84" s="977"/>
      <c r="AI84" s="977"/>
      <c r="AJ84" s="977"/>
      <c r="AK84" s="977"/>
      <c r="AL84" s="977"/>
      <c r="AM84" s="977"/>
      <c r="AN84" s="977"/>
      <c r="AO84" s="977"/>
      <c r="AP84" s="977"/>
      <c r="AQ84" s="977"/>
      <c r="AR84" s="977"/>
      <c r="AS84" s="977"/>
      <c r="AT84" s="977"/>
      <c r="AU84" s="977"/>
      <c r="AV84" s="977"/>
      <c r="AW84" s="977"/>
      <c r="AX84" s="977"/>
      <c r="AY84" s="977"/>
      <c r="AZ84" s="978"/>
      <c r="BA84" s="978"/>
      <c r="BB84" s="978"/>
      <c r="BC84" s="978"/>
      <c r="BD84" s="979"/>
      <c r="BE84" s="243"/>
      <c r="BF84" s="243"/>
      <c r="BG84" s="243"/>
      <c r="BH84" s="243"/>
      <c r="BI84" s="243"/>
      <c r="BJ84" s="243"/>
      <c r="BK84" s="243"/>
      <c r="BL84" s="243"/>
      <c r="BM84" s="243"/>
      <c r="BN84" s="243"/>
      <c r="BO84" s="243"/>
      <c r="BP84" s="243"/>
      <c r="BQ84" s="240">
        <v>78</v>
      </c>
      <c r="BR84" s="245"/>
      <c r="BS84" s="951"/>
      <c r="BT84" s="952"/>
      <c r="BU84" s="952"/>
      <c r="BV84" s="952"/>
      <c r="BW84" s="952"/>
      <c r="BX84" s="952"/>
      <c r="BY84" s="952"/>
      <c r="BZ84" s="952"/>
      <c r="CA84" s="952"/>
      <c r="CB84" s="952"/>
      <c r="CC84" s="952"/>
      <c r="CD84" s="952"/>
      <c r="CE84" s="952"/>
      <c r="CF84" s="952"/>
      <c r="CG84" s="961"/>
      <c r="CH84" s="962"/>
      <c r="CI84" s="963"/>
      <c r="CJ84" s="963"/>
      <c r="CK84" s="963"/>
      <c r="CL84" s="964"/>
      <c r="CM84" s="962"/>
      <c r="CN84" s="963"/>
      <c r="CO84" s="963"/>
      <c r="CP84" s="963"/>
      <c r="CQ84" s="964"/>
      <c r="CR84" s="962"/>
      <c r="CS84" s="963"/>
      <c r="CT84" s="963"/>
      <c r="CU84" s="963"/>
      <c r="CV84" s="964"/>
      <c r="CW84" s="962"/>
      <c r="CX84" s="963"/>
      <c r="CY84" s="963"/>
      <c r="CZ84" s="963"/>
      <c r="DA84" s="964"/>
      <c r="DB84" s="962"/>
      <c r="DC84" s="963"/>
      <c r="DD84" s="963"/>
      <c r="DE84" s="963"/>
      <c r="DF84" s="964"/>
      <c r="DG84" s="962"/>
      <c r="DH84" s="963"/>
      <c r="DI84" s="963"/>
      <c r="DJ84" s="963"/>
      <c r="DK84" s="964"/>
      <c r="DL84" s="962"/>
      <c r="DM84" s="963"/>
      <c r="DN84" s="963"/>
      <c r="DO84" s="963"/>
      <c r="DP84" s="964"/>
      <c r="DQ84" s="962"/>
      <c r="DR84" s="963"/>
      <c r="DS84" s="963"/>
      <c r="DT84" s="963"/>
      <c r="DU84" s="964"/>
      <c r="DV84" s="951"/>
      <c r="DW84" s="952"/>
      <c r="DX84" s="952"/>
      <c r="DY84" s="952"/>
      <c r="DZ84" s="953"/>
      <c r="EA84" s="231"/>
    </row>
    <row r="85" spans="1:131" ht="26.25" customHeight="1" x14ac:dyDescent="0.15">
      <c r="A85" s="240">
        <v>18</v>
      </c>
      <c r="B85" s="980"/>
      <c r="C85" s="981"/>
      <c r="D85" s="981"/>
      <c r="E85" s="981"/>
      <c r="F85" s="981"/>
      <c r="G85" s="981"/>
      <c r="H85" s="981"/>
      <c r="I85" s="981"/>
      <c r="J85" s="981"/>
      <c r="K85" s="981"/>
      <c r="L85" s="981"/>
      <c r="M85" s="981"/>
      <c r="N85" s="981"/>
      <c r="O85" s="981"/>
      <c r="P85" s="982"/>
      <c r="Q85" s="983"/>
      <c r="R85" s="977"/>
      <c r="S85" s="977"/>
      <c r="T85" s="977"/>
      <c r="U85" s="977"/>
      <c r="V85" s="977"/>
      <c r="W85" s="977"/>
      <c r="X85" s="977"/>
      <c r="Y85" s="977"/>
      <c r="Z85" s="977"/>
      <c r="AA85" s="977"/>
      <c r="AB85" s="977"/>
      <c r="AC85" s="977"/>
      <c r="AD85" s="977"/>
      <c r="AE85" s="977"/>
      <c r="AF85" s="977"/>
      <c r="AG85" s="977"/>
      <c r="AH85" s="977"/>
      <c r="AI85" s="977"/>
      <c r="AJ85" s="977"/>
      <c r="AK85" s="977"/>
      <c r="AL85" s="977"/>
      <c r="AM85" s="977"/>
      <c r="AN85" s="977"/>
      <c r="AO85" s="977"/>
      <c r="AP85" s="977"/>
      <c r="AQ85" s="977"/>
      <c r="AR85" s="977"/>
      <c r="AS85" s="977"/>
      <c r="AT85" s="977"/>
      <c r="AU85" s="977"/>
      <c r="AV85" s="977"/>
      <c r="AW85" s="977"/>
      <c r="AX85" s="977"/>
      <c r="AY85" s="977"/>
      <c r="AZ85" s="978"/>
      <c r="BA85" s="978"/>
      <c r="BB85" s="978"/>
      <c r="BC85" s="978"/>
      <c r="BD85" s="979"/>
      <c r="BE85" s="243"/>
      <c r="BF85" s="243"/>
      <c r="BG85" s="243"/>
      <c r="BH85" s="243"/>
      <c r="BI85" s="243"/>
      <c r="BJ85" s="243"/>
      <c r="BK85" s="243"/>
      <c r="BL85" s="243"/>
      <c r="BM85" s="243"/>
      <c r="BN85" s="243"/>
      <c r="BO85" s="243"/>
      <c r="BP85" s="243"/>
      <c r="BQ85" s="240">
        <v>79</v>
      </c>
      <c r="BR85" s="245"/>
      <c r="BS85" s="951"/>
      <c r="BT85" s="952"/>
      <c r="BU85" s="952"/>
      <c r="BV85" s="952"/>
      <c r="BW85" s="952"/>
      <c r="BX85" s="952"/>
      <c r="BY85" s="952"/>
      <c r="BZ85" s="952"/>
      <c r="CA85" s="952"/>
      <c r="CB85" s="952"/>
      <c r="CC85" s="952"/>
      <c r="CD85" s="952"/>
      <c r="CE85" s="952"/>
      <c r="CF85" s="952"/>
      <c r="CG85" s="961"/>
      <c r="CH85" s="962"/>
      <c r="CI85" s="963"/>
      <c r="CJ85" s="963"/>
      <c r="CK85" s="963"/>
      <c r="CL85" s="964"/>
      <c r="CM85" s="962"/>
      <c r="CN85" s="963"/>
      <c r="CO85" s="963"/>
      <c r="CP85" s="963"/>
      <c r="CQ85" s="964"/>
      <c r="CR85" s="962"/>
      <c r="CS85" s="963"/>
      <c r="CT85" s="963"/>
      <c r="CU85" s="963"/>
      <c r="CV85" s="964"/>
      <c r="CW85" s="962"/>
      <c r="CX85" s="963"/>
      <c r="CY85" s="963"/>
      <c r="CZ85" s="963"/>
      <c r="DA85" s="964"/>
      <c r="DB85" s="962"/>
      <c r="DC85" s="963"/>
      <c r="DD85" s="963"/>
      <c r="DE85" s="963"/>
      <c r="DF85" s="964"/>
      <c r="DG85" s="962"/>
      <c r="DH85" s="963"/>
      <c r="DI85" s="963"/>
      <c r="DJ85" s="963"/>
      <c r="DK85" s="964"/>
      <c r="DL85" s="962"/>
      <c r="DM85" s="963"/>
      <c r="DN85" s="963"/>
      <c r="DO85" s="963"/>
      <c r="DP85" s="964"/>
      <c r="DQ85" s="962"/>
      <c r="DR85" s="963"/>
      <c r="DS85" s="963"/>
      <c r="DT85" s="963"/>
      <c r="DU85" s="964"/>
      <c r="DV85" s="951"/>
      <c r="DW85" s="952"/>
      <c r="DX85" s="952"/>
      <c r="DY85" s="952"/>
      <c r="DZ85" s="953"/>
      <c r="EA85" s="231"/>
    </row>
    <row r="86" spans="1:131" ht="26.25" customHeight="1" x14ac:dyDescent="0.15">
      <c r="A86" s="240">
        <v>19</v>
      </c>
      <c r="B86" s="980"/>
      <c r="C86" s="981"/>
      <c r="D86" s="981"/>
      <c r="E86" s="981"/>
      <c r="F86" s="981"/>
      <c r="G86" s="981"/>
      <c r="H86" s="981"/>
      <c r="I86" s="981"/>
      <c r="J86" s="981"/>
      <c r="K86" s="981"/>
      <c r="L86" s="981"/>
      <c r="M86" s="981"/>
      <c r="N86" s="981"/>
      <c r="O86" s="981"/>
      <c r="P86" s="982"/>
      <c r="Q86" s="983"/>
      <c r="R86" s="977"/>
      <c r="S86" s="977"/>
      <c r="T86" s="977"/>
      <c r="U86" s="977"/>
      <c r="V86" s="977"/>
      <c r="W86" s="977"/>
      <c r="X86" s="977"/>
      <c r="Y86" s="977"/>
      <c r="Z86" s="977"/>
      <c r="AA86" s="977"/>
      <c r="AB86" s="977"/>
      <c r="AC86" s="977"/>
      <c r="AD86" s="977"/>
      <c r="AE86" s="977"/>
      <c r="AF86" s="977"/>
      <c r="AG86" s="977"/>
      <c r="AH86" s="977"/>
      <c r="AI86" s="977"/>
      <c r="AJ86" s="977"/>
      <c r="AK86" s="977"/>
      <c r="AL86" s="977"/>
      <c r="AM86" s="977"/>
      <c r="AN86" s="977"/>
      <c r="AO86" s="977"/>
      <c r="AP86" s="977"/>
      <c r="AQ86" s="977"/>
      <c r="AR86" s="977"/>
      <c r="AS86" s="977"/>
      <c r="AT86" s="977"/>
      <c r="AU86" s="977"/>
      <c r="AV86" s="977"/>
      <c r="AW86" s="977"/>
      <c r="AX86" s="977"/>
      <c r="AY86" s="977"/>
      <c r="AZ86" s="978"/>
      <c r="BA86" s="978"/>
      <c r="BB86" s="978"/>
      <c r="BC86" s="978"/>
      <c r="BD86" s="979"/>
      <c r="BE86" s="243"/>
      <c r="BF86" s="243"/>
      <c r="BG86" s="243"/>
      <c r="BH86" s="243"/>
      <c r="BI86" s="243"/>
      <c r="BJ86" s="243"/>
      <c r="BK86" s="243"/>
      <c r="BL86" s="243"/>
      <c r="BM86" s="243"/>
      <c r="BN86" s="243"/>
      <c r="BO86" s="243"/>
      <c r="BP86" s="243"/>
      <c r="BQ86" s="240">
        <v>80</v>
      </c>
      <c r="BR86" s="245"/>
      <c r="BS86" s="951"/>
      <c r="BT86" s="952"/>
      <c r="BU86" s="952"/>
      <c r="BV86" s="952"/>
      <c r="BW86" s="952"/>
      <c r="BX86" s="952"/>
      <c r="BY86" s="952"/>
      <c r="BZ86" s="952"/>
      <c r="CA86" s="952"/>
      <c r="CB86" s="952"/>
      <c r="CC86" s="952"/>
      <c r="CD86" s="952"/>
      <c r="CE86" s="952"/>
      <c r="CF86" s="952"/>
      <c r="CG86" s="961"/>
      <c r="CH86" s="962"/>
      <c r="CI86" s="963"/>
      <c r="CJ86" s="963"/>
      <c r="CK86" s="963"/>
      <c r="CL86" s="964"/>
      <c r="CM86" s="962"/>
      <c r="CN86" s="963"/>
      <c r="CO86" s="963"/>
      <c r="CP86" s="963"/>
      <c r="CQ86" s="964"/>
      <c r="CR86" s="962"/>
      <c r="CS86" s="963"/>
      <c r="CT86" s="963"/>
      <c r="CU86" s="963"/>
      <c r="CV86" s="964"/>
      <c r="CW86" s="962"/>
      <c r="CX86" s="963"/>
      <c r="CY86" s="963"/>
      <c r="CZ86" s="963"/>
      <c r="DA86" s="964"/>
      <c r="DB86" s="962"/>
      <c r="DC86" s="963"/>
      <c r="DD86" s="963"/>
      <c r="DE86" s="963"/>
      <c r="DF86" s="964"/>
      <c r="DG86" s="962"/>
      <c r="DH86" s="963"/>
      <c r="DI86" s="963"/>
      <c r="DJ86" s="963"/>
      <c r="DK86" s="964"/>
      <c r="DL86" s="962"/>
      <c r="DM86" s="963"/>
      <c r="DN86" s="963"/>
      <c r="DO86" s="963"/>
      <c r="DP86" s="964"/>
      <c r="DQ86" s="962"/>
      <c r="DR86" s="963"/>
      <c r="DS86" s="963"/>
      <c r="DT86" s="963"/>
      <c r="DU86" s="964"/>
      <c r="DV86" s="951"/>
      <c r="DW86" s="952"/>
      <c r="DX86" s="952"/>
      <c r="DY86" s="952"/>
      <c r="DZ86" s="953"/>
      <c r="EA86" s="231"/>
    </row>
    <row r="87" spans="1:131" ht="26.25" customHeight="1" x14ac:dyDescent="0.15">
      <c r="A87" s="246">
        <v>20</v>
      </c>
      <c r="B87" s="970"/>
      <c r="C87" s="971"/>
      <c r="D87" s="971"/>
      <c r="E87" s="971"/>
      <c r="F87" s="971"/>
      <c r="G87" s="971"/>
      <c r="H87" s="971"/>
      <c r="I87" s="971"/>
      <c r="J87" s="971"/>
      <c r="K87" s="971"/>
      <c r="L87" s="971"/>
      <c r="M87" s="971"/>
      <c r="N87" s="971"/>
      <c r="O87" s="971"/>
      <c r="P87" s="972"/>
      <c r="Q87" s="973"/>
      <c r="R87" s="974"/>
      <c r="S87" s="974"/>
      <c r="T87" s="974"/>
      <c r="U87" s="974"/>
      <c r="V87" s="974"/>
      <c r="W87" s="974"/>
      <c r="X87" s="974"/>
      <c r="Y87" s="974"/>
      <c r="Z87" s="974"/>
      <c r="AA87" s="974"/>
      <c r="AB87" s="974"/>
      <c r="AC87" s="974"/>
      <c r="AD87" s="974"/>
      <c r="AE87" s="974"/>
      <c r="AF87" s="974"/>
      <c r="AG87" s="974"/>
      <c r="AH87" s="974"/>
      <c r="AI87" s="974"/>
      <c r="AJ87" s="974"/>
      <c r="AK87" s="974"/>
      <c r="AL87" s="974"/>
      <c r="AM87" s="974"/>
      <c r="AN87" s="974"/>
      <c r="AO87" s="974"/>
      <c r="AP87" s="974"/>
      <c r="AQ87" s="974"/>
      <c r="AR87" s="974"/>
      <c r="AS87" s="974"/>
      <c r="AT87" s="974"/>
      <c r="AU87" s="974"/>
      <c r="AV87" s="974"/>
      <c r="AW87" s="974"/>
      <c r="AX87" s="974"/>
      <c r="AY87" s="974"/>
      <c r="AZ87" s="975"/>
      <c r="BA87" s="975"/>
      <c r="BB87" s="975"/>
      <c r="BC87" s="975"/>
      <c r="BD87" s="976"/>
      <c r="BE87" s="243"/>
      <c r="BF87" s="243"/>
      <c r="BG87" s="243"/>
      <c r="BH87" s="243"/>
      <c r="BI87" s="243"/>
      <c r="BJ87" s="243"/>
      <c r="BK87" s="243"/>
      <c r="BL87" s="243"/>
      <c r="BM87" s="243"/>
      <c r="BN87" s="243"/>
      <c r="BO87" s="243"/>
      <c r="BP87" s="243"/>
      <c r="BQ87" s="240">
        <v>81</v>
      </c>
      <c r="BR87" s="245"/>
      <c r="BS87" s="951"/>
      <c r="BT87" s="952"/>
      <c r="BU87" s="952"/>
      <c r="BV87" s="952"/>
      <c r="BW87" s="952"/>
      <c r="BX87" s="952"/>
      <c r="BY87" s="952"/>
      <c r="BZ87" s="952"/>
      <c r="CA87" s="952"/>
      <c r="CB87" s="952"/>
      <c r="CC87" s="952"/>
      <c r="CD87" s="952"/>
      <c r="CE87" s="952"/>
      <c r="CF87" s="952"/>
      <c r="CG87" s="961"/>
      <c r="CH87" s="962"/>
      <c r="CI87" s="963"/>
      <c r="CJ87" s="963"/>
      <c r="CK87" s="963"/>
      <c r="CL87" s="964"/>
      <c r="CM87" s="962"/>
      <c r="CN87" s="963"/>
      <c r="CO87" s="963"/>
      <c r="CP87" s="963"/>
      <c r="CQ87" s="964"/>
      <c r="CR87" s="962"/>
      <c r="CS87" s="963"/>
      <c r="CT87" s="963"/>
      <c r="CU87" s="963"/>
      <c r="CV87" s="964"/>
      <c r="CW87" s="962"/>
      <c r="CX87" s="963"/>
      <c r="CY87" s="963"/>
      <c r="CZ87" s="963"/>
      <c r="DA87" s="964"/>
      <c r="DB87" s="962"/>
      <c r="DC87" s="963"/>
      <c r="DD87" s="963"/>
      <c r="DE87" s="963"/>
      <c r="DF87" s="964"/>
      <c r="DG87" s="962"/>
      <c r="DH87" s="963"/>
      <c r="DI87" s="963"/>
      <c r="DJ87" s="963"/>
      <c r="DK87" s="964"/>
      <c r="DL87" s="962"/>
      <c r="DM87" s="963"/>
      <c r="DN87" s="963"/>
      <c r="DO87" s="963"/>
      <c r="DP87" s="964"/>
      <c r="DQ87" s="962"/>
      <c r="DR87" s="963"/>
      <c r="DS87" s="963"/>
      <c r="DT87" s="963"/>
      <c r="DU87" s="964"/>
      <c r="DV87" s="951"/>
      <c r="DW87" s="952"/>
      <c r="DX87" s="952"/>
      <c r="DY87" s="952"/>
      <c r="DZ87" s="953"/>
      <c r="EA87" s="231"/>
    </row>
    <row r="88" spans="1:131" ht="26.25" customHeight="1" thickBot="1" x14ac:dyDescent="0.2">
      <c r="A88" s="242" t="s">
        <v>387</v>
      </c>
      <c r="B88" s="943" t="s">
        <v>417</v>
      </c>
      <c r="C88" s="944"/>
      <c r="D88" s="944"/>
      <c r="E88" s="944"/>
      <c r="F88" s="944"/>
      <c r="G88" s="944"/>
      <c r="H88" s="944"/>
      <c r="I88" s="944"/>
      <c r="J88" s="944"/>
      <c r="K88" s="944"/>
      <c r="L88" s="944"/>
      <c r="M88" s="944"/>
      <c r="N88" s="944"/>
      <c r="O88" s="944"/>
      <c r="P88" s="954"/>
      <c r="Q88" s="968"/>
      <c r="R88" s="969"/>
      <c r="S88" s="969"/>
      <c r="T88" s="969"/>
      <c r="U88" s="969"/>
      <c r="V88" s="969"/>
      <c r="W88" s="969"/>
      <c r="X88" s="969"/>
      <c r="Y88" s="969"/>
      <c r="Z88" s="969"/>
      <c r="AA88" s="969"/>
      <c r="AB88" s="969"/>
      <c r="AC88" s="969"/>
      <c r="AD88" s="969"/>
      <c r="AE88" s="969"/>
      <c r="AF88" s="965">
        <v>512</v>
      </c>
      <c r="AG88" s="965"/>
      <c r="AH88" s="965"/>
      <c r="AI88" s="965"/>
      <c r="AJ88" s="965"/>
      <c r="AK88" s="969"/>
      <c r="AL88" s="969"/>
      <c r="AM88" s="969"/>
      <c r="AN88" s="969"/>
      <c r="AO88" s="969"/>
      <c r="AP88" s="965">
        <v>2663</v>
      </c>
      <c r="AQ88" s="965"/>
      <c r="AR88" s="965"/>
      <c r="AS88" s="965"/>
      <c r="AT88" s="965"/>
      <c r="AU88" s="965">
        <v>18</v>
      </c>
      <c r="AV88" s="965"/>
      <c r="AW88" s="965"/>
      <c r="AX88" s="965"/>
      <c r="AY88" s="965"/>
      <c r="AZ88" s="966"/>
      <c r="BA88" s="966"/>
      <c r="BB88" s="966"/>
      <c r="BC88" s="966"/>
      <c r="BD88" s="967"/>
      <c r="BE88" s="243"/>
      <c r="BF88" s="243"/>
      <c r="BG88" s="243"/>
      <c r="BH88" s="243"/>
      <c r="BI88" s="243"/>
      <c r="BJ88" s="243"/>
      <c r="BK88" s="243"/>
      <c r="BL88" s="243"/>
      <c r="BM88" s="243"/>
      <c r="BN88" s="243"/>
      <c r="BO88" s="243"/>
      <c r="BP88" s="243"/>
      <c r="BQ88" s="240">
        <v>82</v>
      </c>
      <c r="BR88" s="245"/>
      <c r="BS88" s="951"/>
      <c r="BT88" s="952"/>
      <c r="BU88" s="952"/>
      <c r="BV88" s="952"/>
      <c r="BW88" s="952"/>
      <c r="BX88" s="952"/>
      <c r="BY88" s="952"/>
      <c r="BZ88" s="952"/>
      <c r="CA88" s="952"/>
      <c r="CB88" s="952"/>
      <c r="CC88" s="952"/>
      <c r="CD88" s="952"/>
      <c r="CE88" s="952"/>
      <c r="CF88" s="952"/>
      <c r="CG88" s="961"/>
      <c r="CH88" s="962"/>
      <c r="CI88" s="963"/>
      <c r="CJ88" s="963"/>
      <c r="CK88" s="963"/>
      <c r="CL88" s="964"/>
      <c r="CM88" s="962"/>
      <c r="CN88" s="963"/>
      <c r="CO88" s="963"/>
      <c r="CP88" s="963"/>
      <c r="CQ88" s="964"/>
      <c r="CR88" s="962"/>
      <c r="CS88" s="963"/>
      <c r="CT88" s="963"/>
      <c r="CU88" s="963"/>
      <c r="CV88" s="964"/>
      <c r="CW88" s="962"/>
      <c r="CX88" s="963"/>
      <c r="CY88" s="963"/>
      <c r="CZ88" s="963"/>
      <c r="DA88" s="964"/>
      <c r="DB88" s="962"/>
      <c r="DC88" s="963"/>
      <c r="DD88" s="963"/>
      <c r="DE88" s="963"/>
      <c r="DF88" s="964"/>
      <c r="DG88" s="962"/>
      <c r="DH88" s="963"/>
      <c r="DI88" s="963"/>
      <c r="DJ88" s="963"/>
      <c r="DK88" s="964"/>
      <c r="DL88" s="962"/>
      <c r="DM88" s="963"/>
      <c r="DN88" s="963"/>
      <c r="DO88" s="963"/>
      <c r="DP88" s="964"/>
      <c r="DQ88" s="962"/>
      <c r="DR88" s="963"/>
      <c r="DS88" s="963"/>
      <c r="DT88" s="963"/>
      <c r="DU88" s="964"/>
      <c r="DV88" s="951"/>
      <c r="DW88" s="952"/>
      <c r="DX88" s="952"/>
      <c r="DY88" s="952"/>
      <c r="DZ88" s="953"/>
      <c r="EA88" s="231"/>
    </row>
    <row r="89" spans="1:131" ht="26.25" hidden="1" customHeight="1" x14ac:dyDescent="0.15">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951"/>
      <c r="BT89" s="952"/>
      <c r="BU89" s="952"/>
      <c r="BV89" s="952"/>
      <c r="BW89" s="952"/>
      <c r="BX89" s="952"/>
      <c r="BY89" s="952"/>
      <c r="BZ89" s="952"/>
      <c r="CA89" s="952"/>
      <c r="CB89" s="952"/>
      <c r="CC89" s="952"/>
      <c r="CD89" s="952"/>
      <c r="CE89" s="952"/>
      <c r="CF89" s="952"/>
      <c r="CG89" s="961"/>
      <c r="CH89" s="962"/>
      <c r="CI89" s="963"/>
      <c r="CJ89" s="963"/>
      <c r="CK89" s="963"/>
      <c r="CL89" s="964"/>
      <c r="CM89" s="962"/>
      <c r="CN89" s="963"/>
      <c r="CO89" s="963"/>
      <c r="CP89" s="963"/>
      <c r="CQ89" s="964"/>
      <c r="CR89" s="962"/>
      <c r="CS89" s="963"/>
      <c r="CT89" s="963"/>
      <c r="CU89" s="963"/>
      <c r="CV89" s="964"/>
      <c r="CW89" s="962"/>
      <c r="CX89" s="963"/>
      <c r="CY89" s="963"/>
      <c r="CZ89" s="963"/>
      <c r="DA89" s="964"/>
      <c r="DB89" s="962"/>
      <c r="DC89" s="963"/>
      <c r="DD89" s="963"/>
      <c r="DE89" s="963"/>
      <c r="DF89" s="964"/>
      <c r="DG89" s="962"/>
      <c r="DH89" s="963"/>
      <c r="DI89" s="963"/>
      <c r="DJ89" s="963"/>
      <c r="DK89" s="964"/>
      <c r="DL89" s="962"/>
      <c r="DM89" s="963"/>
      <c r="DN89" s="963"/>
      <c r="DO89" s="963"/>
      <c r="DP89" s="964"/>
      <c r="DQ89" s="962"/>
      <c r="DR89" s="963"/>
      <c r="DS89" s="963"/>
      <c r="DT89" s="963"/>
      <c r="DU89" s="964"/>
      <c r="DV89" s="951"/>
      <c r="DW89" s="952"/>
      <c r="DX89" s="952"/>
      <c r="DY89" s="952"/>
      <c r="DZ89" s="953"/>
      <c r="EA89" s="231"/>
    </row>
    <row r="90" spans="1:131" ht="26.25" hidden="1" customHeight="1" x14ac:dyDescent="0.15">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951"/>
      <c r="BT90" s="952"/>
      <c r="BU90" s="952"/>
      <c r="BV90" s="952"/>
      <c r="BW90" s="952"/>
      <c r="BX90" s="952"/>
      <c r="BY90" s="952"/>
      <c r="BZ90" s="952"/>
      <c r="CA90" s="952"/>
      <c r="CB90" s="952"/>
      <c r="CC90" s="952"/>
      <c r="CD90" s="952"/>
      <c r="CE90" s="952"/>
      <c r="CF90" s="952"/>
      <c r="CG90" s="961"/>
      <c r="CH90" s="962"/>
      <c r="CI90" s="963"/>
      <c r="CJ90" s="963"/>
      <c r="CK90" s="963"/>
      <c r="CL90" s="964"/>
      <c r="CM90" s="962"/>
      <c r="CN90" s="963"/>
      <c r="CO90" s="963"/>
      <c r="CP90" s="963"/>
      <c r="CQ90" s="964"/>
      <c r="CR90" s="962"/>
      <c r="CS90" s="963"/>
      <c r="CT90" s="963"/>
      <c r="CU90" s="963"/>
      <c r="CV90" s="964"/>
      <c r="CW90" s="962"/>
      <c r="CX90" s="963"/>
      <c r="CY90" s="963"/>
      <c r="CZ90" s="963"/>
      <c r="DA90" s="964"/>
      <c r="DB90" s="962"/>
      <c r="DC90" s="963"/>
      <c r="DD90" s="963"/>
      <c r="DE90" s="963"/>
      <c r="DF90" s="964"/>
      <c r="DG90" s="962"/>
      <c r="DH90" s="963"/>
      <c r="DI90" s="963"/>
      <c r="DJ90" s="963"/>
      <c r="DK90" s="964"/>
      <c r="DL90" s="962"/>
      <c r="DM90" s="963"/>
      <c r="DN90" s="963"/>
      <c r="DO90" s="963"/>
      <c r="DP90" s="964"/>
      <c r="DQ90" s="962"/>
      <c r="DR90" s="963"/>
      <c r="DS90" s="963"/>
      <c r="DT90" s="963"/>
      <c r="DU90" s="964"/>
      <c r="DV90" s="951"/>
      <c r="DW90" s="952"/>
      <c r="DX90" s="952"/>
      <c r="DY90" s="952"/>
      <c r="DZ90" s="953"/>
      <c r="EA90" s="231"/>
    </row>
    <row r="91" spans="1:131" ht="26.25" hidden="1" customHeight="1" x14ac:dyDescent="0.15">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951"/>
      <c r="BT91" s="952"/>
      <c r="BU91" s="952"/>
      <c r="BV91" s="952"/>
      <c r="BW91" s="952"/>
      <c r="BX91" s="952"/>
      <c r="BY91" s="952"/>
      <c r="BZ91" s="952"/>
      <c r="CA91" s="952"/>
      <c r="CB91" s="952"/>
      <c r="CC91" s="952"/>
      <c r="CD91" s="952"/>
      <c r="CE91" s="952"/>
      <c r="CF91" s="952"/>
      <c r="CG91" s="961"/>
      <c r="CH91" s="962"/>
      <c r="CI91" s="963"/>
      <c r="CJ91" s="963"/>
      <c r="CK91" s="963"/>
      <c r="CL91" s="964"/>
      <c r="CM91" s="962"/>
      <c r="CN91" s="963"/>
      <c r="CO91" s="963"/>
      <c r="CP91" s="963"/>
      <c r="CQ91" s="964"/>
      <c r="CR91" s="962"/>
      <c r="CS91" s="963"/>
      <c r="CT91" s="963"/>
      <c r="CU91" s="963"/>
      <c r="CV91" s="964"/>
      <c r="CW91" s="962"/>
      <c r="CX91" s="963"/>
      <c r="CY91" s="963"/>
      <c r="CZ91" s="963"/>
      <c r="DA91" s="964"/>
      <c r="DB91" s="962"/>
      <c r="DC91" s="963"/>
      <c r="DD91" s="963"/>
      <c r="DE91" s="963"/>
      <c r="DF91" s="964"/>
      <c r="DG91" s="962"/>
      <c r="DH91" s="963"/>
      <c r="DI91" s="963"/>
      <c r="DJ91" s="963"/>
      <c r="DK91" s="964"/>
      <c r="DL91" s="962"/>
      <c r="DM91" s="963"/>
      <c r="DN91" s="963"/>
      <c r="DO91" s="963"/>
      <c r="DP91" s="964"/>
      <c r="DQ91" s="962"/>
      <c r="DR91" s="963"/>
      <c r="DS91" s="963"/>
      <c r="DT91" s="963"/>
      <c r="DU91" s="964"/>
      <c r="DV91" s="951"/>
      <c r="DW91" s="952"/>
      <c r="DX91" s="952"/>
      <c r="DY91" s="952"/>
      <c r="DZ91" s="953"/>
      <c r="EA91" s="231"/>
    </row>
    <row r="92" spans="1:131" ht="26.25" hidden="1" customHeight="1" x14ac:dyDescent="0.15">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951"/>
      <c r="BT92" s="952"/>
      <c r="BU92" s="952"/>
      <c r="BV92" s="952"/>
      <c r="BW92" s="952"/>
      <c r="BX92" s="952"/>
      <c r="BY92" s="952"/>
      <c r="BZ92" s="952"/>
      <c r="CA92" s="952"/>
      <c r="CB92" s="952"/>
      <c r="CC92" s="952"/>
      <c r="CD92" s="952"/>
      <c r="CE92" s="952"/>
      <c r="CF92" s="952"/>
      <c r="CG92" s="961"/>
      <c r="CH92" s="962"/>
      <c r="CI92" s="963"/>
      <c r="CJ92" s="963"/>
      <c r="CK92" s="963"/>
      <c r="CL92" s="964"/>
      <c r="CM92" s="962"/>
      <c r="CN92" s="963"/>
      <c r="CO92" s="963"/>
      <c r="CP92" s="963"/>
      <c r="CQ92" s="964"/>
      <c r="CR92" s="962"/>
      <c r="CS92" s="963"/>
      <c r="CT92" s="963"/>
      <c r="CU92" s="963"/>
      <c r="CV92" s="964"/>
      <c r="CW92" s="962"/>
      <c r="CX92" s="963"/>
      <c r="CY92" s="963"/>
      <c r="CZ92" s="963"/>
      <c r="DA92" s="964"/>
      <c r="DB92" s="962"/>
      <c r="DC92" s="963"/>
      <c r="DD92" s="963"/>
      <c r="DE92" s="963"/>
      <c r="DF92" s="964"/>
      <c r="DG92" s="962"/>
      <c r="DH92" s="963"/>
      <c r="DI92" s="963"/>
      <c r="DJ92" s="963"/>
      <c r="DK92" s="964"/>
      <c r="DL92" s="962"/>
      <c r="DM92" s="963"/>
      <c r="DN92" s="963"/>
      <c r="DO92" s="963"/>
      <c r="DP92" s="964"/>
      <c r="DQ92" s="962"/>
      <c r="DR92" s="963"/>
      <c r="DS92" s="963"/>
      <c r="DT92" s="963"/>
      <c r="DU92" s="964"/>
      <c r="DV92" s="951"/>
      <c r="DW92" s="952"/>
      <c r="DX92" s="952"/>
      <c r="DY92" s="952"/>
      <c r="DZ92" s="953"/>
      <c r="EA92" s="231"/>
    </row>
    <row r="93" spans="1:131" ht="26.25" hidden="1" customHeight="1" x14ac:dyDescent="0.15">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951"/>
      <c r="BT93" s="952"/>
      <c r="BU93" s="952"/>
      <c r="BV93" s="952"/>
      <c r="BW93" s="952"/>
      <c r="BX93" s="952"/>
      <c r="BY93" s="952"/>
      <c r="BZ93" s="952"/>
      <c r="CA93" s="952"/>
      <c r="CB93" s="952"/>
      <c r="CC93" s="952"/>
      <c r="CD93" s="952"/>
      <c r="CE93" s="952"/>
      <c r="CF93" s="952"/>
      <c r="CG93" s="961"/>
      <c r="CH93" s="962"/>
      <c r="CI93" s="963"/>
      <c r="CJ93" s="963"/>
      <c r="CK93" s="963"/>
      <c r="CL93" s="964"/>
      <c r="CM93" s="962"/>
      <c r="CN93" s="963"/>
      <c r="CO93" s="963"/>
      <c r="CP93" s="963"/>
      <c r="CQ93" s="964"/>
      <c r="CR93" s="962"/>
      <c r="CS93" s="963"/>
      <c r="CT93" s="963"/>
      <c r="CU93" s="963"/>
      <c r="CV93" s="964"/>
      <c r="CW93" s="962"/>
      <c r="CX93" s="963"/>
      <c r="CY93" s="963"/>
      <c r="CZ93" s="963"/>
      <c r="DA93" s="964"/>
      <c r="DB93" s="962"/>
      <c r="DC93" s="963"/>
      <c r="DD93" s="963"/>
      <c r="DE93" s="963"/>
      <c r="DF93" s="964"/>
      <c r="DG93" s="962"/>
      <c r="DH93" s="963"/>
      <c r="DI93" s="963"/>
      <c r="DJ93" s="963"/>
      <c r="DK93" s="964"/>
      <c r="DL93" s="962"/>
      <c r="DM93" s="963"/>
      <c r="DN93" s="963"/>
      <c r="DO93" s="963"/>
      <c r="DP93" s="964"/>
      <c r="DQ93" s="962"/>
      <c r="DR93" s="963"/>
      <c r="DS93" s="963"/>
      <c r="DT93" s="963"/>
      <c r="DU93" s="964"/>
      <c r="DV93" s="951"/>
      <c r="DW93" s="952"/>
      <c r="DX93" s="952"/>
      <c r="DY93" s="952"/>
      <c r="DZ93" s="953"/>
      <c r="EA93" s="231"/>
    </row>
    <row r="94" spans="1:131" ht="26.25" hidden="1" customHeight="1" x14ac:dyDescent="0.15">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951"/>
      <c r="BT94" s="952"/>
      <c r="BU94" s="952"/>
      <c r="BV94" s="952"/>
      <c r="BW94" s="952"/>
      <c r="BX94" s="952"/>
      <c r="BY94" s="952"/>
      <c r="BZ94" s="952"/>
      <c r="CA94" s="952"/>
      <c r="CB94" s="952"/>
      <c r="CC94" s="952"/>
      <c r="CD94" s="952"/>
      <c r="CE94" s="952"/>
      <c r="CF94" s="952"/>
      <c r="CG94" s="961"/>
      <c r="CH94" s="962"/>
      <c r="CI94" s="963"/>
      <c r="CJ94" s="963"/>
      <c r="CK94" s="963"/>
      <c r="CL94" s="964"/>
      <c r="CM94" s="962"/>
      <c r="CN94" s="963"/>
      <c r="CO94" s="963"/>
      <c r="CP94" s="963"/>
      <c r="CQ94" s="964"/>
      <c r="CR94" s="962"/>
      <c r="CS94" s="963"/>
      <c r="CT94" s="963"/>
      <c r="CU94" s="963"/>
      <c r="CV94" s="964"/>
      <c r="CW94" s="962"/>
      <c r="CX94" s="963"/>
      <c r="CY94" s="963"/>
      <c r="CZ94" s="963"/>
      <c r="DA94" s="964"/>
      <c r="DB94" s="962"/>
      <c r="DC94" s="963"/>
      <c r="DD94" s="963"/>
      <c r="DE94" s="963"/>
      <c r="DF94" s="964"/>
      <c r="DG94" s="962"/>
      <c r="DH94" s="963"/>
      <c r="DI94" s="963"/>
      <c r="DJ94" s="963"/>
      <c r="DK94" s="964"/>
      <c r="DL94" s="962"/>
      <c r="DM94" s="963"/>
      <c r="DN94" s="963"/>
      <c r="DO94" s="963"/>
      <c r="DP94" s="964"/>
      <c r="DQ94" s="962"/>
      <c r="DR94" s="963"/>
      <c r="DS94" s="963"/>
      <c r="DT94" s="963"/>
      <c r="DU94" s="964"/>
      <c r="DV94" s="951"/>
      <c r="DW94" s="952"/>
      <c r="DX94" s="952"/>
      <c r="DY94" s="952"/>
      <c r="DZ94" s="953"/>
      <c r="EA94" s="231"/>
    </row>
    <row r="95" spans="1:131" ht="26.25" hidden="1" customHeight="1" x14ac:dyDescent="0.15">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951"/>
      <c r="BT95" s="952"/>
      <c r="BU95" s="952"/>
      <c r="BV95" s="952"/>
      <c r="BW95" s="952"/>
      <c r="BX95" s="952"/>
      <c r="BY95" s="952"/>
      <c r="BZ95" s="952"/>
      <c r="CA95" s="952"/>
      <c r="CB95" s="952"/>
      <c r="CC95" s="952"/>
      <c r="CD95" s="952"/>
      <c r="CE95" s="952"/>
      <c r="CF95" s="952"/>
      <c r="CG95" s="961"/>
      <c r="CH95" s="962"/>
      <c r="CI95" s="963"/>
      <c r="CJ95" s="963"/>
      <c r="CK95" s="963"/>
      <c r="CL95" s="964"/>
      <c r="CM95" s="962"/>
      <c r="CN95" s="963"/>
      <c r="CO95" s="963"/>
      <c r="CP95" s="963"/>
      <c r="CQ95" s="964"/>
      <c r="CR95" s="962"/>
      <c r="CS95" s="963"/>
      <c r="CT95" s="963"/>
      <c r="CU95" s="963"/>
      <c r="CV95" s="964"/>
      <c r="CW95" s="962"/>
      <c r="CX95" s="963"/>
      <c r="CY95" s="963"/>
      <c r="CZ95" s="963"/>
      <c r="DA95" s="964"/>
      <c r="DB95" s="962"/>
      <c r="DC95" s="963"/>
      <c r="DD95" s="963"/>
      <c r="DE95" s="963"/>
      <c r="DF95" s="964"/>
      <c r="DG95" s="962"/>
      <c r="DH95" s="963"/>
      <c r="DI95" s="963"/>
      <c r="DJ95" s="963"/>
      <c r="DK95" s="964"/>
      <c r="DL95" s="962"/>
      <c r="DM95" s="963"/>
      <c r="DN95" s="963"/>
      <c r="DO95" s="963"/>
      <c r="DP95" s="964"/>
      <c r="DQ95" s="962"/>
      <c r="DR95" s="963"/>
      <c r="DS95" s="963"/>
      <c r="DT95" s="963"/>
      <c r="DU95" s="964"/>
      <c r="DV95" s="951"/>
      <c r="DW95" s="952"/>
      <c r="DX95" s="952"/>
      <c r="DY95" s="952"/>
      <c r="DZ95" s="953"/>
      <c r="EA95" s="231"/>
    </row>
    <row r="96" spans="1:131" ht="26.25" hidden="1" customHeight="1" x14ac:dyDescent="0.15">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951"/>
      <c r="BT96" s="952"/>
      <c r="BU96" s="952"/>
      <c r="BV96" s="952"/>
      <c r="BW96" s="952"/>
      <c r="BX96" s="952"/>
      <c r="BY96" s="952"/>
      <c r="BZ96" s="952"/>
      <c r="CA96" s="952"/>
      <c r="CB96" s="952"/>
      <c r="CC96" s="952"/>
      <c r="CD96" s="952"/>
      <c r="CE96" s="952"/>
      <c r="CF96" s="952"/>
      <c r="CG96" s="961"/>
      <c r="CH96" s="962"/>
      <c r="CI96" s="963"/>
      <c r="CJ96" s="963"/>
      <c r="CK96" s="963"/>
      <c r="CL96" s="964"/>
      <c r="CM96" s="962"/>
      <c r="CN96" s="963"/>
      <c r="CO96" s="963"/>
      <c r="CP96" s="963"/>
      <c r="CQ96" s="964"/>
      <c r="CR96" s="962"/>
      <c r="CS96" s="963"/>
      <c r="CT96" s="963"/>
      <c r="CU96" s="963"/>
      <c r="CV96" s="964"/>
      <c r="CW96" s="962"/>
      <c r="CX96" s="963"/>
      <c r="CY96" s="963"/>
      <c r="CZ96" s="963"/>
      <c r="DA96" s="964"/>
      <c r="DB96" s="962"/>
      <c r="DC96" s="963"/>
      <c r="DD96" s="963"/>
      <c r="DE96" s="963"/>
      <c r="DF96" s="964"/>
      <c r="DG96" s="962"/>
      <c r="DH96" s="963"/>
      <c r="DI96" s="963"/>
      <c r="DJ96" s="963"/>
      <c r="DK96" s="964"/>
      <c r="DL96" s="962"/>
      <c r="DM96" s="963"/>
      <c r="DN96" s="963"/>
      <c r="DO96" s="963"/>
      <c r="DP96" s="964"/>
      <c r="DQ96" s="962"/>
      <c r="DR96" s="963"/>
      <c r="DS96" s="963"/>
      <c r="DT96" s="963"/>
      <c r="DU96" s="964"/>
      <c r="DV96" s="951"/>
      <c r="DW96" s="952"/>
      <c r="DX96" s="952"/>
      <c r="DY96" s="952"/>
      <c r="DZ96" s="953"/>
      <c r="EA96" s="231"/>
    </row>
    <row r="97" spans="1:131" ht="26.25" hidden="1" customHeight="1" x14ac:dyDescent="0.15">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951"/>
      <c r="BT97" s="952"/>
      <c r="BU97" s="952"/>
      <c r="BV97" s="952"/>
      <c r="BW97" s="952"/>
      <c r="BX97" s="952"/>
      <c r="BY97" s="952"/>
      <c r="BZ97" s="952"/>
      <c r="CA97" s="952"/>
      <c r="CB97" s="952"/>
      <c r="CC97" s="952"/>
      <c r="CD97" s="952"/>
      <c r="CE97" s="952"/>
      <c r="CF97" s="952"/>
      <c r="CG97" s="961"/>
      <c r="CH97" s="962"/>
      <c r="CI97" s="963"/>
      <c r="CJ97" s="963"/>
      <c r="CK97" s="963"/>
      <c r="CL97" s="964"/>
      <c r="CM97" s="962"/>
      <c r="CN97" s="963"/>
      <c r="CO97" s="963"/>
      <c r="CP97" s="963"/>
      <c r="CQ97" s="964"/>
      <c r="CR97" s="962"/>
      <c r="CS97" s="963"/>
      <c r="CT97" s="963"/>
      <c r="CU97" s="963"/>
      <c r="CV97" s="964"/>
      <c r="CW97" s="962"/>
      <c r="CX97" s="963"/>
      <c r="CY97" s="963"/>
      <c r="CZ97" s="963"/>
      <c r="DA97" s="964"/>
      <c r="DB97" s="962"/>
      <c r="DC97" s="963"/>
      <c r="DD97" s="963"/>
      <c r="DE97" s="963"/>
      <c r="DF97" s="964"/>
      <c r="DG97" s="962"/>
      <c r="DH97" s="963"/>
      <c r="DI97" s="963"/>
      <c r="DJ97" s="963"/>
      <c r="DK97" s="964"/>
      <c r="DL97" s="962"/>
      <c r="DM97" s="963"/>
      <c r="DN97" s="963"/>
      <c r="DO97" s="963"/>
      <c r="DP97" s="964"/>
      <c r="DQ97" s="962"/>
      <c r="DR97" s="963"/>
      <c r="DS97" s="963"/>
      <c r="DT97" s="963"/>
      <c r="DU97" s="964"/>
      <c r="DV97" s="951"/>
      <c r="DW97" s="952"/>
      <c r="DX97" s="952"/>
      <c r="DY97" s="952"/>
      <c r="DZ97" s="953"/>
      <c r="EA97" s="231"/>
    </row>
    <row r="98" spans="1:131" ht="26.25" hidden="1" customHeight="1" x14ac:dyDescent="0.15">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951"/>
      <c r="BT98" s="952"/>
      <c r="BU98" s="952"/>
      <c r="BV98" s="952"/>
      <c r="BW98" s="952"/>
      <c r="BX98" s="952"/>
      <c r="BY98" s="952"/>
      <c r="BZ98" s="952"/>
      <c r="CA98" s="952"/>
      <c r="CB98" s="952"/>
      <c r="CC98" s="952"/>
      <c r="CD98" s="952"/>
      <c r="CE98" s="952"/>
      <c r="CF98" s="952"/>
      <c r="CG98" s="961"/>
      <c r="CH98" s="962"/>
      <c r="CI98" s="963"/>
      <c r="CJ98" s="963"/>
      <c r="CK98" s="963"/>
      <c r="CL98" s="964"/>
      <c r="CM98" s="962"/>
      <c r="CN98" s="963"/>
      <c r="CO98" s="963"/>
      <c r="CP98" s="963"/>
      <c r="CQ98" s="964"/>
      <c r="CR98" s="962"/>
      <c r="CS98" s="963"/>
      <c r="CT98" s="963"/>
      <c r="CU98" s="963"/>
      <c r="CV98" s="964"/>
      <c r="CW98" s="962"/>
      <c r="CX98" s="963"/>
      <c r="CY98" s="963"/>
      <c r="CZ98" s="963"/>
      <c r="DA98" s="964"/>
      <c r="DB98" s="962"/>
      <c r="DC98" s="963"/>
      <c r="DD98" s="963"/>
      <c r="DE98" s="963"/>
      <c r="DF98" s="964"/>
      <c r="DG98" s="962"/>
      <c r="DH98" s="963"/>
      <c r="DI98" s="963"/>
      <c r="DJ98" s="963"/>
      <c r="DK98" s="964"/>
      <c r="DL98" s="962"/>
      <c r="DM98" s="963"/>
      <c r="DN98" s="963"/>
      <c r="DO98" s="963"/>
      <c r="DP98" s="964"/>
      <c r="DQ98" s="962"/>
      <c r="DR98" s="963"/>
      <c r="DS98" s="963"/>
      <c r="DT98" s="963"/>
      <c r="DU98" s="964"/>
      <c r="DV98" s="951"/>
      <c r="DW98" s="952"/>
      <c r="DX98" s="952"/>
      <c r="DY98" s="952"/>
      <c r="DZ98" s="953"/>
      <c r="EA98" s="231"/>
    </row>
    <row r="99" spans="1:131" ht="26.25" hidden="1" customHeight="1" x14ac:dyDescent="0.15">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951"/>
      <c r="BT99" s="952"/>
      <c r="BU99" s="952"/>
      <c r="BV99" s="952"/>
      <c r="BW99" s="952"/>
      <c r="BX99" s="952"/>
      <c r="BY99" s="952"/>
      <c r="BZ99" s="952"/>
      <c r="CA99" s="952"/>
      <c r="CB99" s="952"/>
      <c r="CC99" s="952"/>
      <c r="CD99" s="952"/>
      <c r="CE99" s="952"/>
      <c r="CF99" s="952"/>
      <c r="CG99" s="961"/>
      <c r="CH99" s="962"/>
      <c r="CI99" s="963"/>
      <c r="CJ99" s="963"/>
      <c r="CK99" s="963"/>
      <c r="CL99" s="964"/>
      <c r="CM99" s="962"/>
      <c r="CN99" s="963"/>
      <c r="CO99" s="963"/>
      <c r="CP99" s="963"/>
      <c r="CQ99" s="964"/>
      <c r="CR99" s="962"/>
      <c r="CS99" s="963"/>
      <c r="CT99" s="963"/>
      <c r="CU99" s="963"/>
      <c r="CV99" s="964"/>
      <c r="CW99" s="962"/>
      <c r="CX99" s="963"/>
      <c r="CY99" s="963"/>
      <c r="CZ99" s="963"/>
      <c r="DA99" s="964"/>
      <c r="DB99" s="962"/>
      <c r="DC99" s="963"/>
      <c r="DD99" s="963"/>
      <c r="DE99" s="963"/>
      <c r="DF99" s="964"/>
      <c r="DG99" s="962"/>
      <c r="DH99" s="963"/>
      <c r="DI99" s="963"/>
      <c r="DJ99" s="963"/>
      <c r="DK99" s="964"/>
      <c r="DL99" s="962"/>
      <c r="DM99" s="963"/>
      <c r="DN99" s="963"/>
      <c r="DO99" s="963"/>
      <c r="DP99" s="964"/>
      <c r="DQ99" s="962"/>
      <c r="DR99" s="963"/>
      <c r="DS99" s="963"/>
      <c r="DT99" s="963"/>
      <c r="DU99" s="964"/>
      <c r="DV99" s="951"/>
      <c r="DW99" s="952"/>
      <c r="DX99" s="952"/>
      <c r="DY99" s="952"/>
      <c r="DZ99" s="953"/>
      <c r="EA99" s="231"/>
    </row>
    <row r="100" spans="1:131" ht="26.25" hidden="1" customHeight="1" x14ac:dyDescent="0.15">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951"/>
      <c r="BT100" s="952"/>
      <c r="BU100" s="952"/>
      <c r="BV100" s="952"/>
      <c r="BW100" s="952"/>
      <c r="BX100" s="952"/>
      <c r="BY100" s="952"/>
      <c r="BZ100" s="952"/>
      <c r="CA100" s="952"/>
      <c r="CB100" s="952"/>
      <c r="CC100" s="952"/>
      <c r="CD100" s="952"/>
      <c r="CE100" s="952"/>
      <c r="CF100" s="952"/>
      <c r="CG100" s="961"/>
      <c r="CH100" s="962"/>
      <c r="CI100" s="963"/>
      <c r="CJ100" s="963"/>
      <c r="CK100" s="963"/>
      <c r="CL100" s="964"/>
      <c r="CM100" s="962"/>
      <c r="CN100" s="963"/>
      <c r="CO100" s="963"/>
      <c r="CP100" s="963"/>
      <c r="CQ100" s="964"/>
      <c r="CR100" s="962"/>
      <c r="CS100" s="963"/>
      <c r="CT100" s="963"/>
      <c r="CU100" s="963"/>
      <c r="CV100" s="964"/>
      <c r="CW100" s="962"/>
      <c r="CX100" s="963"/>
      <c r="CY100" s="963"/>
      <c r="CZ100" s="963"/>
      <c r="DA100" s="964"/>
      <c r="DB100" s="962"/>
      <c r="DC100" s="963"/>
      <c r="DD100" s="963"/>
      <c r="DE100" s="963"/>
      <c r="DF100" s="964"/>
      <c r="DG100" s="962"/>
      <c r="DH100" s="963"/>
      <c r="DI100" s="963"/>
      <c r="DJ100" s="963"/>
      <c r="DK100" s="964"/>
      <c r="DL100" s="962"/>
      <c r="DM100" s="963"/>
      <c r="DN100" s="963"/>
      <c r="DO100" s="963"/>
      <c r="DP100" s="964"/>
      <c r="DQ100" s="962"/>
      <c r="DR100" s="963"/>
      <c r="DS100" s="963"/>
      <c r="DT100" s="963"/>
      <c r="DU100" s="964"/>
      <c r="DV100" s="951"/>
      <c r="DW100" s="952"/>
      <c r="DX100" s="952"/>
      <c r="DY100" s="952"/>
      <c r="DZ100" s="953"/>
      <c r="EA100" s="231"/>
    </row>
    <row r="101" spans="1:131" ht="26.25" hidden="1" customHeight="1" x14ac:dyDescent="0.15">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951"/>
      <c r="BT101" s="952"/>
      <c r="BU101" s="952"/>
      <c r="BV101" s="952"/>
      <c r="BW101" s="952"/>
      <c r="BX101" s="952"/>
      <c r="BY101" s="952"/>
      <c r="BZ101" s="952"/>
      <c r="CA101" s="952"/>
      <c r="CB101" s="952"/>
      <c r="CC101" s="952"/>
      <c r="CD101" s="952"/>
      <c r="CE101" s="952"/>
      <c r="CF101" s="952"/>
      <c r="CG101" s="961"/>
      <c r="CH101" s="962"/>
      <c r="CI101" s="963"/>
      <c r="CJ101" s="963"/>
      <c r="CK101" s="963"/>
      <c r="CL101" s="964"/>
      <c r="CM101" s="962"/>
      <c r="CN101" s="963"/>
      <c r="CO101" s="963"/>
      <c r="CP101" s="963"/>
      <c r="CQ101" s="964"/>
      <c r="CR101" s="962"/>
      <c r="CS101" s="963"/>
      <c r="CT101" s="963"/>
      <c r="CU101" s="963"/>
      <c r="CV101" s="964"/>
      <c r="CW101" s="962"/>
      <c r="CX101" s="963"/>
      <c r="CY101" s="963"/>
      <c r="CZ101" s="963"/>
      <c r="DA101" s="964"/>
      <c r="DB101" s="962"/>
      <c r="DC101" s="963"/>
      <c r="DD101" s="963"/>
      <c r="DE101" s="963"/>
      <c r="DF101" s="964"/>
      <c r="DG101" s="962"/>
      <c r="DH101" s="963"/>
      <c r="DI101" s="963"/>
      <c r="DJ101" s="963"/>
      <c r="DK101" s="964"/>
      <c r="DL101" s="962"/>
      <c r="DM101" s="963"/>
      <c r="DN101" s="963"/>
      <c r="DO101" s="963"/>
      <c r="DP101" s="964"/>
      <c r="DQ101" s="962"/>
      <c r="DR101" s="963"/>
      <c r="DS101" s="963"/>
      <c r="DT101" s="963"/>
      <c r="DU101" s="964"/>
      <c r="DV101" s="951"/>
      <c r="DW101" s="952"/>
      <c r="DX101" s="952"/>
      <c r="DY101" s="952"/>
      <c r="DZ101" s="953"/>
      <c r="EA101" s="231"/>
    </row>
    <row r="102" spans="1:131" ht="26.25" customHeight="1" thickBot="1" x14ac:dyDescent="0.2">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387</v>
      </c>
      <c r="BR102" s="943" t="s">
        <v>418</v>
      </c>
      <c r="BS102" s="944"/>
      <c r="BT102" s="944"/>
      <c r="BU102" s="944"/>
      <c r="BV102" s="944"/>
      <c r="BW102" s="944"/>
      <c r="BX102" s="944"/>
      <c r="BY102" s="944"/>
      <c r="BZ102" s="944"/>
      <c r="CA102" s="944"/>
      <c r="CB102" s="944"/>
      <c r="CC102" s="944"/>
      <c r="CD102" s="944"/>
      <c r="CE102" s="944"/>
      <c r="CF102" s="944"/>
      <c r="CG102" s="954"/>
      <c r="CH102" s="955"/>
      <c r="CI102" s="956"/>
      <c r="CJ102" s="956"/>
      <c r="CK102" s="956"/>
      <c r="CL102" s="957"/>
      <c r="CM102" s="955"/>
      <c r="CN102" s="956"/>
      <c r="CO102" s="956"/>
      <c r="CP102" s="956"/>
      <c r="CQ102" s="957"/>
      <c r="CR102" s="958"/>
      <c r="CS102" s="959"/>
      <c r="CT102" s="959"/>
      <c r="CU102" s="959"/>
      <c r="CV102" s="960"/>
      <c r="CW102" s="958"/>
      <c r="CX102" s="959"/>
      <c r="CY102" s="959"/>
      <c r="CZ102" s="959"/>
      <c r="DA102" s="960"/>
      <c r="DB102" s="958"/>
      <c r="DC102" s="959"/>
      <c r="DD102" s="959"/>
      <c r="DE102" s="959"/>
      <c r="DF102" s="960"/>
      <c r="DG102" s="958"/>
      <c r="DH102" s="959"/>
      <c r="DI102" s="959"/>
      <c r="DJ102" s="959"/>
      <c r="DK102" s="960"/>
      <c r="DL102" s="958"/>
      <c r="DM102" s="959"/>
      <c r="DN102" s="959"/>
      <c r="DO102" s="959"/>
      <c r="DP102" s="960"/>
      <c r="DQ102" s="958"/>
      <c r="DR102" s="959"/>
      <c r="DS102" s="959"/>
      <c r="DT102" s="959"/>
      <c r="DU102" s="960"/>
      <c r="DV102" s="943"/>
      <c r="DW102" s="944"/>
      <c r="DX102" s="944"/>
      <c r="DY102" s="944"/>
      <c r="DZ102" s="945"/>
      <c r="EA102" s="231"/>
    </row>
    <row r="103" spans="1:131" ht="26.25" customHeight="1" x14ac:dyDescent="0.15">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46" t="s">
        <v>419</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231"/>
    </row>
    <row r="104" spans="1:131" ht="26.25" customHeight="1" x14ac:dyDescent="0.15">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47" t="s">
        <v>420</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231"/>
    </row>
    <row r="105" spans="1:131" ht="11.25" customHeight="1" x14ac:dyDescent="0.15">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15">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
      <c r="A107" s="251" t="s">
        <v>421</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422</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x14ac:dyDescent="0.15">
      <c r="A108" s="948" t="s">
        <v>423</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424</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231" customFormat="1" ht="26.25" customHeight="1" x14ac:dyDescent="0.15">
      <c r="A109" s="904" t="s">
        <v>425</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426</v>
      </c>
      <c r="AB109" s="905"/>
      <c r="AC109" s="905"/>
      <c r="AD109" s="905"/>
      <c r="AE109" s="906"/>
      <c r="AF109" s="907" t="s">
        <v>427</v>
      </c>
      <c r="AG109" s="905"/>
      <c r="AH109" s="905"/>
      <c r="AI109" s="905"/>
      <c r="AJ109" s="906"/>
      <c r="AK109" s="907" t="s">
        <v>303</v>
      </c>
      <c r="AL109" s="905"/>
      <c r="AM109" s="905"/>
      <c r="AN109" s="905"/>
      <c r="AO109" s="906"/>
      <c r="AP109" s="907" t="s">
        <v>428</v>
      </c>
      <c r="AQ109" s="905"/>
      <c r="AR109" s="905"/>
      <c r="AS109" s="905"/>
      <c r="AT109" s="935"/>
      <c r="AU109" s="904" t="s">
        <v>425</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426</v>
      </c>
      <c r="BR109" s="905"/>
      <c r="BS109" s="905"/>
      <c r="BT109" s="905"/>
      <c r="BU109" s="906"/>
      <c r="BV109" s="907" t="s">
        <v>427</v>
      </c>
      <c r="BW109" s="905"/>
      <c r="BX109" s="905"/>
      <c r="BY109" s="905"/>
      <c r="BZ109" s="906"/>
      <c r="CA109" s="907" t="s">
        <v>303</v>
      </c>
      <c r="CB109" s="905"/>
      <c r="CC109" s="905"/>
      <c r="CD109" s="905"/>
      <c r="CE109" s="906"/>
      <c r="CF109" s="942" t="s">
        <v>428</v>
      </c>
      <c r="CG109" s="942"/>
      <c r="CH109" s="942"/>
      <c r="CI109" s="942"/>
      <c r="CJ109" s="942"/>
      <c r="CK109" s="907" t="s">
        <v>429</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426</v>
      </c>
      <c r="DH109" s="905"/>
      <c r="DI109" s="905"/>
      <c r="DJ109" s="905"/>
      <c r="DK109" s="906"/>
      <c r="DL109" s="907" t="s">
        <v>427</v>
      </c>
      <c r="DM109" s="905"/>
      <c r="DN109" s="905"/>
      <c r="DO109" s="905"/>
      <c r="DP109" s="906"/>
      <c r="DQ109" s="907" t="s">
        <v>303</v>
      </c>
      <c r="DR109" s="905"/>
      <c r="DS109" s="905"/>
      <c r="DT109" s="905"/>
      <c r="DU109" s="906"/>
      <c r="DV109" s="907" t="s">
        <v>428</v>
      </c>
      <c r="DW109" s="905"/>
      <c r="DX109" s="905"/>
      <c r="DY109" s="905"/>
      <c r="DZ109" s="935"/>
    </row>
    <row r="110" spans="1:131" s="231" customFormat="1" ht="26.25" customHeight="1" x14ac:dyDescent="0.15">
      <c r="A110" s="816" t="s">
        <v>430</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753698</v>
      </c>
      <c r="AB110" s="898"/>
      <c r="AC110" s="898"/>
      <c r="AD110" s="898"/>
      <c r="AE110" s="899"/>
      <c r="AF110" s="900">
        <v>780304</v>
      </c>
      <c r="AG110" s="898"/>
      <c r="AH110" s="898"/>
      <c r="AI110" s="898"/>
      <c r="AJ110" s="899"/>
      <c r="AK110" s="900">
        <v>720587</v>
      </c>
      <c r="AL110" s="898"/>
      <c r="AM110" s="898"/>
      <c r="AN110" s="898"/>
      <c r="AO110" s="899"/>
      <c r="AP110" s="901">
        <v>18.600000000000001</v>
      </c>
      <c r="AQ110" s="902"/>
      <c r="AR110" s="902"/>
      <c r="AS110" s="902"/>
      <c r="AT110" s="903"/>
      <c r="AU110" s="936" t="s">
        <v>73</v>
      </c>
      <c r="AV110" s="937"/>
      <c r="AW110" s="937"/>
      <c r="AX110" s="937"/>
      <c r="AY110" s="937"/>
      <c r="AZ110" s="869" t="s">
        <v>431</v>
      </c>
      <c r="BA110" s="817"/>
      <c r="BB110" s="817"/>
      <c r="BC110" s="817"/>
      <c r="BD110" s="817"/>
      <c r="BE110" s="817"/>
      <c r="BF110" s="817"/>
      <c r="BG110" s="817"/>
      <c r="BH110" s="817"/>
      <c r="BI110" s="817"/>
      <c r="BJ110" s="817"/>
      <c r="BK110" s="817"/>
      <c r="BL110" s="817"/>
      <c r="BM110" s="817"/>
      <c r="BN110" s="817"/>
      <c r="BO110" s="817"/>
      <c r="BP110" s="818"/>
      <c r="BQ110" s="870">
        <v>7173919</v>
      </c>
      <c r="BR110" s="851"/>
      <c r="BS110" s="851"/>
      <c r="BT110" s="851"/>
      <c r="BU110" s="851"/>
      <c r="BV110" s="851">
        <v>6860392</v>
      </c>
      <c r="BW110" s="851"/>
      <c r="BX110" s="851"/>
      <c r="BY110" s="851"/>
      <c r="BZ110" s="851"/>
      <c r="CA110" s="851">
        <v>6751226</v>
      </c>
      <c r="CB110" s="851"/>
      <c r="CC110" s="851"/>
      <c r="CD110" s="851"/>
      <c r="CE110" s="851"/>
      <c r="CF110" s="875">
        <v>174.2</v>
      </c>
      <c r="CG110" s="876"/>
      <c r="CH110" s="876"/>
      <c r="CI110" s="876"/>
      <c r="CJ110" s="876"/>
      <c r="CK110" s="932" t="s">
        <v>432</v>
      </c>
      <c r="CL110" s="828"/>
      <c r="CM110" s="869" t="s">
        <v>433</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127</v>
      </c>
      <c r="DH110" s="851"/>
      <c r="DI110" s="851"/>
      <c r="DJ110" s="851"/>
      <c r="DK110" s="851"/>
      <c r="DL110" s="851" t="s">
        <v>434</v>
      </c>
      <c r="DM110" s="851"/>
      <c r="DN110" s="851"/>
      <c r="DO110" s="851"/>
      <c r="DP110" s="851"/>
      <c r="DQ110" s="851" t="s">
        <v>434</v>
      </c>
      <c r="DR110" s="851"/>
      <c r="DS110" s="851"/>
      <c r="DT110" s="851"/>
      <c r="DU110" s="851"/>
      <c r="DV110" s="852" t="s">
        <v>434</v>
      </c>
      <c r="DW110" s="852"/>
      <c r="DX110" s="852"/>
      <c r="DY110" s="852"/>
      <c r="DZ110" s="853"/>
    </row>
    <row r="111" spans="1:131" s="231" customFormat="1" ht="26.25" customHeight="1" x14ac:dyDescent="0.15">
      <c r="A111" s="783" t="s">
        <v>435</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1"/>
      <c r="AA111" s="924" t="s">
        <v>127</v>
      </c>
      <c r="AB111" s="925"/>
      <c r="AC111" s="925"/>
      <c r="AD111" s="925"/>
      <c r="AE111" s="926"/>
      <c r="AF111" s="927" t="s">
        <v>127</v>
      </c>
      <c r="AG111" s="925"/>
      <c r="AH111" s="925"/>
      <c r="AI111" s="925"/>
      <c r="AJ111" s="926"/>
      <c r="AK111" s="927" t="s">
        <v>127</v>
      </c>
      <c r="AL111" s="925"/>
      <c r="AM111" s="925"/>
      <c r="AN111" s="925"/>
      <c r="AO111" s="926"/>
      <c r="AP111" s="928" t="s">
        <v>436</v>
      </c>
      <c r="AQ111" s="929"/>
      <c r="AR111" s="929"/>
      <c r="AS111" s="929"/>
      <c r="AT111" s="930"/>
      <c r="AU111" s="938"/>
      <c r="AV111" s="939"/>
      <c r="AW111" s="939"/>
      <c r="AX111" s="939"/>
      <c r="AY111" s="939"/>
      <c r="AZ111" s="824" t="s">
        <v>437</v>
      </c>
      <c r="BA111" s="761"/>
      <c r="BB111" s="761"/>
      <c r="BC111" s="761"/>
      <c r="BD111" s="761"/>
      <c r="BE111" s="761"/>
      <c r="BF111" s="761"/>
      <c r="BG111" s="761"/>
      <c r="BH111" s="761"/>
      <c r="BI111" s="761"/>
      <c r="BJ111" s="761"/>
      <c r="BK111" s="761"/>
      <c r="BL111" s="761"/>
      <c r="BM111" s="761"/>
      <c r="BN111" s="761"/>
      <c r="BO111" s="761"/>
      <c r="BP111" s="762"/>
      <c r="BQ111" s="825" t="s">
        <v>436</v>
      </c>
      <c r="BR111" s="826"/>
      <c r="BS111" s="826"/>
      <c r="BT111" s="826"/>
      <c r="BU111" s="826"/>
      <c r="BV111" s="826" t="s">
        <v>436</v>
      </c>
      <c r="BW111" s="826"/>
      <c r="BX111" s="826"/>
      <c r="BY111" s="826"/>
      <c r="BZ111" s="826"/>
      <c r="CA111" s="826" t="s">
        <v>436</v>
      </c>
      <c r="CB111" s="826"/>
      <c r="CC111" s="826"/>
      <c r="CD111" s="826"/>
      <c r="CE111" s="826"/>
      <c r="CF111" s="884" t="s">
        <v>436</v>
      </c>
      <c r="CG111" s="885"/>
      <c r="CH111" s="885"/>
      <c r="CI111" s="885"/>
      <c r="CJ111" s="885"/>
      <c r="CK111" s="933"/>
      <c r="CL111" s="830"/>
      <c r="CM111" s="824" t="s">
        <v>438</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436</v>
      </c>
      <c r="DH111" s="826"/>
      <c r="DI111" s="826"/>
      <c r="DJ111" s="826"/>
      <c r="DK111" s="826"/>
      <c r="DL111" s="826" t="s">
        <v>436</v>
      </c>
      <c r="DM111" s="826"/>
      <c r="DN111" s="826"/>
      <c r="DO111" s="826"/>
      <c r="DP111" s="826"/>
      <c r="DQ111" s="826" t="s">
        <v>436</v>
      </c>
      <c r="DR111" s="826"/>
      <c r="DS111" s="826"/>
      <c r="DT111" s="826"/>
      <c r="DU111" s="826"/>
      <c r="DV111" s="803" t="s">
        <v>436</v>
      </c>
      <c r="DW111" s="803"/>
      <c r="DX111" s="803"/>
      <c r="DY111" s="803"/>
      <c r="DZ111" s="804"/>
    </row>
    <row r="112" spans="1:131" s="231" customFormat="1" ht="26.25" customHeight="1" x14ac:dyDescent="0.15">
      <c r="A112" s="918" t="s">
        <v>439</v>
      </c>
      <c r="B112" s="919"/>
      <c r="C112" s="761" t="s">
        <v>440</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436</v>
      </c>
      <c r="AB112" s="789"/>
      <c r="AC112" s="789"/>
      <c r="AD112" s="789"/>
      <c r="AE112" s="790"/>
      <c r="AF112" s="791" t="s">
        <v>127</v>
      </c>
      <c r="AG112" s="789"/>
      <c r="AH112" s="789"/>
      <c r="AI112" s="789"/>
      <c r="AJ112" s="790"/>
      <c r="AK112" s="791" t="s">
        <v>436</v>
      </c>
      <c r="AL112" s="789"/>
      <c r="AM112" s="789"/>
      <c r="AN112" s="789"/>
      <c r="AO112" s="790"/>
      <c r="AP112" s="833" t="s">
        <v>436</v>
      </c>
      <c r="AQ112" s="834"/>
      <c r="AR112" s="834"/>
      <c r="AS112" s="834"/>
      <c r="AT112" s="835"/>
      <c r="AU112" s="938"/>
      <c r="AV112" s="939"/>
      <c r="AW112" s="939"/>
      <c r="AX112" s="939"/>
      <c r="AY112" s="939"/>
      <c r="AZ112" s="824" t="s">
        <v>441</v>
      </c>
      <c r="BA112" s="761"/>
      <c r="BB112" s="761"/>
      <c r="BC112" s="761"/>
      <c r="BD112" s="761"/>
      <c r="BE112" s="761"/>
      <c r="BF112" s="761"/>
      <c r="BG112" s="761"/>
      <c r="BH112" s="761"/>
      <c r="BI112" s="761"/>
      <c r="BJ112" s="761"/>
      <c r="BK112" s="761"/>
      <c r="BL112" s="761"/>
      <c r="BM112" s="761"/>
      <c r="BN112" s="761"/>
      <c r="BO112" s="761"/>
      <c r="BP112" s="762"/>
      <c r="BQ112" s="825">
        <v>1386383</v>
      </c>
      <c r="BR112" s="826"/>
      <c r="BS112" s="826"/>
      <c r="BT112" s="826"/>
      <c r="BU112" s="826"/>
      <c r="BV112" s="826">
        <v>1660416</v>
      </c>
      <c r="BW112" s="826"/>
      <c r="BX112" s="826"/>
      <c r="BY112" s="826"/>
      <c r="BZ112" s="826"/>
      <c r="CA112" s="826">
        <v>1923476</v>
      </c>
      <c r="CB112" s="826"/>
      <c r="CC112" s="826"/>
      <c r="CD112" s="826"/>
      <c r="CE112" s="826"/>
      <c r="CF112" s="884">
        <v>49.6</v>
      </c>
      <c r="CG112" s="885"/>
      <c r="CH112" s="885"/>
      <c r="CI112" s="885"/>
      <c r="CJ112" s="885"/>
      <c r="CK112" s="933"/>
      <c r="CL112" s="830"/>
      <c r="CM112" s="824" t="s">
        <v>442</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127</v>
      </c>
      <c r="DH112" s="826"/>
      <c r="DI112" s="826"/>
      <c r="DJ112" s="826"/>
      <c r="DK112" s="826"/>
      <c r="DL112" s="826" t="s">
        <v>436</v>
      </c>
      <c r="DM112" s="826"/>
      <c r="DN112" s="826"/>
      <c r="DO112" s="826"/>
      <c r="DP112" s="826"/>
      <c r="DQ112" s="826" t="s">
        <v>436</v>
      </c>
      <c r="DR112" s="826"/>
      <c r="DS112" s="826"/>
      <c r="DT112" s="826"/>
      <c r="DU112" s="826"/>
      <c r="DV112" s="803" t="s">
        <v>436</v>
      </c>
      <c r="DW112" s="803"/>
      <c r="DX112" s="803"/>
      <c r="DY112" s="803"/>
      <c r="DZ112" s="804"/>
    </row>
    <row r="113" spans="1:130" s="231" customFormat="1" ht="26.25" customHeight="1" x14ac:dyDescent="0.15">
      <c r="A113" s="920"/>
      <c r="B113" s="921"/>
      <c r="C113" s="761" t="s">
        <v>443</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4">
        <v>84898</v>
      </c>
      <c r="AB113" s="925"/>
      <c r="AC113" s="925"/>
      <c r="AD113" s="925"/>
      <c r="AE113" s="926"/>
      <c r="AF113" s="927">
        <v>77800</v>
      </c>
      <c r="AG113" s="925"/>
      <c r="AH113" s="925"/>
      <c r="AI113" s="925"/>
      <c r="AJ113" s="926"/>
      <c r="AK113" s="927">
        <v>78188</v>
      </c>
      <c r="AL113" s="925"/>
      <c r="AM113" s="925"/>
      <c r="AN113" s="925"/>
      <c r="AO113" s="926"/>
      <c r="AP113" s="928">
        <v>2</v>
      </c>
      <c r="AQ113" s="929"/>
      <c r="AR113" s="929"/>
      <c r="AS113" s="929"/>
      <c r="AT113" s="930"/>
      <c r="AU113" s="938"/>
      <c r="AV113" s="939"/>
      <c r="AW113" s="939"/>
      <c r="AX113" s="939"/>
      <c r="AY113" s="939"/>
      <c r="AZ113" s="824" t="s">
        <v>444</v>
      </c>
      <c r="BA113" s="761"/>
      <c r="BB113" s="761"/>
      <c r="BC113" s="761"/>
      <c r="BD113" s="761"/>
      <c r="BE113" s="761"/>
      <c r="BF113" s="761"/>
      <c r="BG113" s="761"/>
      <c r="BH113" s="761"/>
      <c r="BI113" s="761"/>
      <c r="BJ113" s="761"/>
      <c r="BK113" s="761"/>
      <c r="BL113" s="761"/>
      <c r="BM113" s="761"/>
      <c r="BN113" s="761"/>
      <c r="BO113" s="761"/>
      <c r="BP113" s="762"/>
      <c r="BQ113" s="825">
        <v>1692</v>
      </c>
      <c r="BR113" s="826"/>
      <c r="BS113" s="826"/>
      <c r="BT113" s="826"/>
      <c r="BU113" s="826"/>
      <c r="BV113" s="826">
        <v>21526</v>
      </c>
      <c r="BW113" s="826"/>
      <c r="BX113" s="826"/>
      <c r="BY113" s="826"/>
      <c r="BZ113" s="826"/>
      <c r="CA113" s="826">
        <v>18003</v>
      </c>
      <c r="CB113" s="826"/>
      <c r="CC113" s="826"/>
      <c r="CD113" s="826"/>
      <c r="CE113" s="826"/>
      <c r="CF113" s="884">
        <v>0.5</v>
      </c>
      <c r="CG113" s="885"/>
      <c r="CH113" s="885"/>
      <c r="CI113" s="885"/>
      <c r="CJ113" s="885"/>
      <c r="CK113" s="933"/>
      <c r="CL113" s="830"/>
      <c r="CM113" s="824" t="s">
        <v>445</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127</v>
      </c>
      <c r="DH113" s="789"/>
      <c r="DI113" s="789"/>
      <c r="DJ113" s="789"/>
      <c r="DK113" s="790"/>
      <c r="DL113" s="791" t="s">
        <v>127</v>
      </c>
      <c r="DM113" s="789"/>
      <c r="DN113" s="789"/>
      <c r="DO113" s="789"/>
      <c r="DP113" s="790"/>
      <c r="DQ113" s="791" t="s">
        <v>127</v>
      </c>
      <c r="DR113" s="789"/>
      <c r="DS113" s="789"/>
      <c r="DT113" s="789"/>
      <c r="DU113" s="790"/>
      <c r="DV113" s="833" t="s">
        <v>436</v>
      </c>
      <c r="DW113" s="834"/>
      <c r="DX113" s="834"/>
      <c r="DY113" s="834"/>
      <c r="DZ113" s="835"/>
    </row>
    <row r="114" spans="1:130" s="231" customFormat="1" ht="26.25" customHeight="1" x14ac:dyDescent="0.15">
      <c r="A114" s="920"/>
      <c r="B114" s="921"/>
      <c r="C114" s="761" t="s">
        <v>446</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t="s">
        <v>436</v>
      </c>
      <c r="AB114" s="789"/>
      <c r="AC114" s="789"/>
      <c r="AD114" s="789"/>
      <c r="AE114" s="790"/>
      <c r="AF114" s="791" t="s">
        <v>127</v>
      </c>
      <c r="AG114" s="789"/>
      <c r="AH114" s="789"/>
      <c r="AI114" s="789"/>
      <c r="AJ114" s="790"/>
      <c r="AK114" s="791">
        <v>2033</v>
      </c>
      <c r="AL114" s="789"/>
      <c r="AM114" s="789"/>
      <c r="AN114" s="789"/>
      <c r="AO114" s="790"/>
      <c r="AP114" s="833">
        <v>0.1</v>
      </c>
      <c r="AQ114" s="834"/>
      <c r="AR114" s="834"/>
      <c r="AS114" s="834"/>
      <c r="AT114" s="835"/>
      <c r="AU114" s="938"/>
      <c r="AV114" s="939"/>
      <c r="AW114" s="939"/>
      <c r="AX114" s="939"/>
      <c r="AY114" s="939"/>
      <c r="AZ114" s="824" t="s">
        <v>447</v>
      </c>
      <c r="BA114" s="761"/>
      <c r="BB114" s="761"/>
      <c r="BC114" s="761"/>
      <c r="BD114" s="761"/>
      <c r="BE114" s="761"/>
      <c r="BF114" s="761"/>
      <c r="BG114" s="761"/>
      <c r="BH114" s="761"/>
      <c r="BI114" s="761"/>
      <c r="BJ114" s="761"/>
      <c r="BK114" s="761"/>
      <c r="BL114" s="761"/>
      <c r="BM114" s="761"/>
      <c r="BN114" s="761"/>
      <c r="BO114" s="761"/>
      <c r="BP114" s="762"/>
      <c r="BQ114" s="825" t="s">
        <v>436</v>
      </c>
      <c r="BR114" s="826"/>
      <c r="BS114" s="826"/>
      <c r="BT114" s="826"/>
      <c r="BU114" s="826"/>
      <c r="BV114" s="826" t="s">
        <v>436</v>
      </c>
      <c r="BW114" s="826"/>
      <c r="BX114" s="826"/>
      <c r="BY114" s="826"/>
      <c r="BZ114" s="826"/>
      <c r="CA114" s="826" t="s">
        <v>436</v>
      </c>
      <c r="CB114" s="826"/>
      <c r="CC114" s="826"/>
      <c r="CD114" s="826"/>
      <c r="CE114" s="826"/>
      <c r="CF114" s="884" t="s">
        <v>436</v>
      </c>
      <c r="CG114" s="885"/>
      <c r="CH114" s="885"/>
      <c r="CI114" s="885"/>
      <c r="CJ114" s="885"/>
      <c r="CK114" s="933"/>
      <c r="CL114" s="830"/>
      <c r="CM114" s="824" t="s">
        <v>448</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127</v>
      </c>
      <c r="DH114" s="789"/>
      <c r="DI114" s="789"/>
      <c r="DJ114" s="789"/>
      <c r="DK114" s="790"/>
      <c r="DL114" s="791" t="s">
        <v>436</v>
      </c>
      <c r="DM114" s="789"/>
      <c r="DN114" s="789"/>
      <c r="DO114" s="789"/>
      <c r="DP114" s="790"/>
      <c r="DQ114" s="791" t="s">
        <v>127</v>
      </c>
      <c r="DR114" s="789"/>
      <c r="DS114" s="789"/>
      <c r="DT114" s="789"/>
      <c r="DU114" s="790"/>
      <c r="DV114" s="833" t="s">
        <v>127</v>
      </c>
      <c r="DW114" s="834"/>
      <c r="DX114" s="834"/>
      <c r="DY114" s="834"/>
      <c r="DZ114" s="835"/>
    </row>
    <row r="115" spans="1:130" s="231" customFormat="1" ht="26.25" customHeight="1" x14ac:dyDescent="0.15">
      <c r="A115" s="920"/>
      <c r="B115" s="921"/>
      <c r="C115" s="761" t="s">
        <v>449</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4">
        <v>2566</v>
      </c>
      <c r="AB115" s="925"/>
      <c r="AC115" s="925"/>
      <c r="AD115" s="925"/>
      <c r="AE115" s="926"/>
      <c r="AF115" s="927">
        <v>2067</v>
      </c>
      <c r="AG115" s="925"/>
      <c r="AH115" s="925"/>
      <c r="AI115" s="925"/>
      <c r="AJ115" s="926"/>
      <c r="AK115" s="927">
        <v>1693</v>
      </c>
      <c r="AL115" s="925"/>
      <c r="AM115" s="925"/>
      <c r="AN115" s="925"/>
      <c r="AO115" s="926"/>
      <c r="AP115" s="928">
        <v>0</v>
      </c>
      <c r="AQ115" s="929"/>
      <c r="AR115" s="929"/>
      <c r="AS115" s="929"/>
      <c r="AT115" s="930"/>
      <c r="AU115" s="938"/>
      <c r="AV115" s="939"/>
      <c r="AW115" s="939"/>
      <c r="AX115" s="939"/>
      <c r="AY115" s="939"/>
      <c r="AZ115" s="824" t="s">
        <v>450</v>
      </c>
      <c r="BA115" s="761"/>
      <c r="BB115" s="761"/>
      <c r="BC115" s="761"/>
      <c r="BD115" s="761"/>
      <c r="BE115" s="761"/>
      <c r="BF115" s="761"/>
      <c r="BG115" s="761"/>
      <c r="BH115" s="761"/>
      <c r="BI115" s="761"/>
      <c r="BJ115" s="761"/>
      <c r="BK115" s="761"/>
      <c r="BL115" s="761"/>
      <c r="BM115" s="761"/>
      <c r="BN115" s="761"/>
      <c r="BO115" s="761"/>
      <c r="BP115" s="762"/>
      <c r="BQ115" s="825" t="s">
        <v>436</v>
      </c>
      <c r="BR115" s="826"/>
      <c r="BS115" s="826"/>
      <c r="BT115" s="826"/>
      <c r="BU115" s="826"/>
      <c r="BV115" s="826" t="s">
        <v>436</v>
      </c>
      <c r="BW115" s="826"/>
      <c r="BX115" s="826"/>
      <c r="BY115" s="826"/>
      <c r="BZ115" s="826"/>
      <c r="CA115" s="826" t="s">
        <v>436</v>
      </c>
      <c r="CB115" s="826"/>
      <c r="CC115" s="826"/>
      <c r="CD115" s="826"/>
      <c r="CE115" s="826"/>
      <c r="CF115" s="884" t="s">
        <v>436</v>
      </c>
      <c r="CG115" s="885"/>
      <c r="CH115" s="885"/>
      <c r="CI115" s="885"/>
      <c r="CJ115" s="885"/>
      <c r="CK115" s="933"/>
      <c r="CL115" s="830"/>
      <c r="CM115" s="824" t="s">
        <v>451</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127</v>
      </c>
      <c r="DH115" s="789"/>
      <c r="DI115" s="789"/>
      <c r="DJ115" s="789"/>
      <c r="DK115" s="790"/>
      <c r="DL115" s="791" t="s">
        <v>436</v>
      </c>
      <c r="DM115" s="789"/>
      <c r="DN115" s="789"/>
      <c r="DO115" s="789"/>
      <c r="DP115" s="790"/>
      <c r="DQ115" s="791" t="s">
        <v>436</v>
      </c>
      <c r="DR115" s="789"/>
      <c r="DS115" s="789"/>
      <c r="DT115" s="789"/>
      <c r="DU115" s="790"/>
      <c r="DV115" s="833" t="s">
        <v>436</v>
      </c>
      <c r="DW115" s="834"/>
      <c r="DX115" s="834"/>
      <c r="DY115" s="834"/>
      <c r="DZ115" s="835"/>
    </row>
    <row r="116" spans="1:130" s="231" customFormat="1" ht="26.25" customHeight="1" x14ac:dyDescent="0.15">
      <c r="A116" s="922"/>
      <c r="B116" s="923"/>
      <c r="C116" s="848" t="s">
        <v>452</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v>432</v>
      </c>
      <c r="AB116" s="789"/>
      <c r="AC116" s="789"/>
      <c r="AD116" s="789"/>
      <c r="AE116" s="790"/>
      <c r="AF116" s="791">
        <v>440</v>
      </c>
      <c r="AG116" s="789"/>
      <c r="AH116" s="789"/>
      <c r="AI116" s="789"/>
      <c r="AJ116" s="790"/>
      <c r="AK116" s="791">
        <v>92</v>
      </c>
      <c r="AL116" s="789"/>
      <c r="AM116" s="789"/>
      <c r="AN116" s="789"/>
      <c r="AO116" s="790"/>
      <c r="AP116" s="833">
        <v>0</v>
      </c>
      <c r="AQ116" s="834"/>
      <c r="AR116" s="834"/>
      <c r="AS116" s="834"/>
      <c r="AT116" s="835"/>
      <c r="AU116" s="938"/>
      <c r="AV116" s="939"/>
      <c r="AW116" s="939"/>
      <c r="AX116" s="939"/>
      <c r="AY116" s="939"/>
      <c r="AZ116" s="872" t="s">
        <v>453</v>
      </c>
      <c r="BA116" s="873"/>
      <c r="BB116" s="873"/>
      <c r="BC116" s="873"/>
      <c r="BD116" s="873"/>
      <c r="BE116" s="873"/>
      <c r="BF116" s="873"/>
      <c r="BG116" s="873"/>
      <c r="BH116" s="873"/>
      <c r="BI116" s="873"/>
      <c r="BJ116" s="873"/>
      <c r="BK116" s="873"/>
      <c r="BL116" s="873"/>
      <c r="BM116" s="873"/>
      <c r="BN116" s="873"/>
      <c r="BO116" s="873"/>
      <c r="BP116" s="874"/>
      <c r="BQ116" s="825" t="s">
        <v>127</v>
      </c>
      <c r="BR116" s="826"/>
      <c r="BS116" s="826"/>
      <c r="BT116" s="826"/>
      <c r="BU116" s="826"/>
      <c r="BV116" s="826" t="s">
        <v>127</v>
      </c>
      <c r="BW116" s="826"/>
      <c r="BX116" s="826"/>
      <c r="BY116" s="826"/>
      <c r="BZ116" s="826"/>
      <c r="CA116" s="826" t="s">
        <v>436</v>
      </c>
      <c r="CB116" s="826"/>
      <c r="CC116" s="826"/>
      <c r="CD116" s="826"/>
      <c r="CE116" s="826"/>
      <c r="CF116" s="884" t="s">
        <v>127</v>
      </c>
      <c r="CG116" s="885"/>
      <c r="CH116" s="885"/>
      <c r="CI116" s="885"/>
      <c r="CJ116" s="885"/>
      <c r="CK116" s="933"/>
      <c r="CL116" s="830"/>
      <c r="CM116" s="824" t="s">
        <v>454</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127</v>
      </c>
      <c r="DH116" s="789"/>
      <c r="DI116" s="789"/>
      <c r="DJ116" s="789"/>
      <c r="DK116" s="790"/>
      <c r="DL116" s="791" t="s">
        <v>436</v>
      </c>
      <c r="DM116" s="789"/>
      <c r="DN116" s="789"/>
      <c r="DO116" s="789"/>
      <c r="DP116" s="790"/>
      <c r="DQ116" s="791" t="s">
        <v>127</v>
      </c>
      <c r="DR116" s="789"/>
      <c r="DS116" s="789"/>
      <c r="DT116" s="789"/>
      <c r="DU116" s="790"/>
      <c r="DV116" s="833" t="s">
        <v>436</v>
      </c>
      <c r="DW116" s="834"/>
      <c r="DX116" s="834"/>
      <c r="DY116" s="834"/>
      <c r="DZ116" s="835"/>
    </row>
    <row r="117" spans="1:130" s="231" customFormat="1" ht="26.25" customHeight="1" x14ac:dyDescent="0.15">
      <c r="A117" s="904" t="s">
        <v>186</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455</v>
      </c>
      <c r="Z117" s="906"/>
      <c r="AA117" s="911">
        <v>841594</v>
      </c>
      <c r="AB117" s="912"/>
      <c r="AC117" s="912"/>
      <c r="AD117" s="912"/>
      <c r="AE117" s="913"/>
      <c r="AF117" s="914">
        <v>860611</v>
      </c>
      <c r="AG117" s="912"/>
      <c r="AH117" s="912"/>
      <c r="AI117" s="912"/>
      <c r="AJ117" s="913"/>
      <c r="AK117" s="914">
        <v>802593</v>
      </c>
      <c r="AL117" s="912"/>
      <c r="AM117" s="912"/>
      <c r="AN117" s="912"/>
      <c r="AO117" s="913"/>
      <c r="AP117" s="915"/>
      <c r="AQ117" s="916"/>
      <c r="AR117" s="916"/>
      <c r="AS117" s="916"/>
      <c r="AT117" s="917"/>
      <c r="AU117" s="938"/>
      <c r="AV117" s="939"/>
      <c r="AW117" s="939"/>
      <c r="AX117" s="939"/>
      <c r="AY117" s="939"/>
      <c r="AZ117" s="872" t="s">
        <v>456</v>
      </c>
      <c r="BA117" s="873"/>
      <c r="BB117" s="873"/>
      <c r="BC117" s="873"/>
      <c r="BD117" s="873"/>
      <c r="BE117" s="873"/>
      <c r="BF117" s="873"/>
      <c r="BG117" s="873"/>
      <c r="BH117" s="873"/>
      <c r="BI117" s="873"/>
      <c r="BJ117" s="873"/>
      <c r="BK117" s="873"/>
      <c r="BL117" s="873"/>
      <c r="BM117" s="873"/>
      <c r="BN117" s="873"/>
      <c r="BO117" s="873"/>
      <c r="BP117" s="874"/>
      <c r="BQ117" s="825" t="s">
        <v>436</v>
      </c>
      <c r="BR117" s="826"/>
      <c r="BS117" s="826"/>
      <c r="BT117" s="826"/>
      <c r="BU117" s="826"/>
      <c r="BV117" s="826" t="s">
        <v>436</v>
      </c>
      <c r="BW117" s="826"/>
      <c r="BX117" s="826"/>
      <c r="BY117" s="826"/>
      <c r="BZ117" s="826"/>
      <c r="CA117" s="826" t="s">
        <v>127</v>
      </c>
      <c r="CB117" s="826"/>
      <c r="CC117" s="826"/>
      <c r="CD117" s="826"/>
      <c r="CE117" s="826"/>
      <c r="CF117" s="884" t="s">
        <v>436</v>
      </c>
      <c r="CG117" s="885"/>
      <c r="CH117" s="885"/>
      <c r="CI117" s="885"/>
      <c r="CJ117" s="885"/>
      <c r="CK117" s="933"/>
      <c r="CL117" s="830"/>
      <c r="CM117" s="824" t="s">
        <v>457</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458</v>
      </c>
      <c r="DH117" s="789"/>
      <c r="DI117" s="789"/>
      <c r="DJ117" s="789"/>
      <c r="DK117" s="790"/>
      <c r="DL117" s="791" t="s">
        <v>436</v>
      </c>
      <c r="DM117" s="789"/>
      <c r="DN117" s="789"/>
      <c r="DO117" s="789"/>
      <c r="DP117" s="790"/>
      <c r="DQ117" s="791" t="s">
        <v>127</v>
      </c>
      <c r="DR117" s="789"/>
      <c r="DS117" s="789"/>
      <c r="DT117" s="789"/>
      <c r="DU117" s="790"/>
      <c r="DV117" s="833" t="s">
        <v>127</v>
      </c>
      <c r="DW117" s="834"/>
      <c r="DX117" s="834"/>
      <c r="DY117" s="834"/>
      <c r="DZ117" s="835"/>
    </row>
    <row r="118" spans="1:130" s="231" customFormat="1" ht="26.25" customHeight="1" x14ac:dyDescent="0.15">
      <c r="A118" s="904" t="s">
        <v>429</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426</v>
      </c>
      <c r="AB118" s="905"/>
      <c r="AC118" s="905"/>
      <c r="AD118" s="905"/>
      <c r="AE118" s="906"/>
      <c r="AF118" s="907" t="s">
        <v>427</v>
      </c>
      <c r="AG118" s="905"/>
      <c r="AH118" s="905"/>
      <c r="AI118" s="905"/>
      <c r="AJ118" s="906"/>
      <c r="AK118" s="907" t="s">
        <v>303</v>
      </c>
      <c r="AL118" s="905"/>
      <c r="AM118" s="905"/>
      <c r="AN118" s="905"/>
      <c r="AO118" s="906"/>
      <c r="AP118" s="908" t="s">
        <v>428</v>
      </c>
      <c r="AQ118" s="909"/>
      <c r="AR118" s="909"/>
      <c r="AS118" s="909"/>
      <c r="AT118" s="910"/>
      <c r="AU118" s="938"/>
      <c r="AV118" s="939"/>
      <c r="AW118" s="939"/>
      <c r="AX118" s="939"/>
      <c r="AY118" s="939"/>
      <c r="AZ118" s="847" t="s">
        <v>459</v>
      </c>
      <c r="BA118" s="848"/>
      <c r="BB118" s="848"/>
      <c r="BC118" s="848"/>
      <c r="BD118" s="848"/>
      <c r="BE118" s="848"/>
      <c r="BF118" s="848"/>
      <c r="BG118" s="848"/>
      <c r="BH118" s="848"/>
      <c r="BI118" s="848"/>
      <c r="BJ118" s="848"/>
      <c r="BK118" s="848"/>
      <c r="BL118" s="848"/>
      <c r="BM118" s="848"/>
      <c r="BN118" s="848"/>
      <c r="BO118" s="848"/>
      <c r="BP118" s="849"/>
      <c r="BQ118" s="888" t="s">
        <v>436</v>
      </c>
      <c r="BR118" s="854"/>
      <c r="BS118" s="854"/>
      <c r="BT118" s="854"/>
      <c r="BU118" s="854"/>
      <c r="BV118" s="854" t="s">
        <v>127</v>
      </c>
      <c r="BW118" s="854"/>
      <c r="BX118" s="854"/>
      <c r="BY118" s="854"/>
      <c r="BZ118" s="854"/>
      <c r="CA118" s="854" t="s">
        <v>436</v>
      </c>
      <c r="CB118" s="854"/>
      <c r="CC118" s="854"/>
      <c r="CD118" s="854"/>
      <c r="CE118" s="854"/>
      <c r="CF118" s="884" t="s">
        <v>436</v>
      </c>
      <c r="CG118" s="885"/>
      <c r="CH118" s="885"/>
      <c r="CI118" s="885"/>
      <c r="CJ118" s="885"/>
      <c r="CK118" s="933"/>
      <c r="CL118" s="830"/>
      <c r="CM118" s="824" t="s">
        <v>460</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127</v>
      </c>
      <c r="DH118" s="789"/>
      <c r="DI118" s="789"/>
      <c r="DJ118" s="789"/>
      <c r="DK118" s="790"/>
      <c r="DL118" s="791" t="s">
        <v>436</v>
      </c>
      <c r="DM118" s="789"/>
      <c r="DN118" s="789"/>
      <c r="DO118" s="789"/>
      <c r="DP118" s="790"/>
      <c r="DQ118" s="791" t="s">
        <v>436</v>
      </c>
      <c r="DR118" s="789"/>
      <c r="DS118" s="789"/>
      <c r="DT118" s="789"/>
      <c r="DU118" s="790"/>
      <c r="DV118" s="833" t="s">
        <v>127</v>
      </c>
      <c r="DW118" s="834"/>
      <c r="DX118" s="834"/>
      <c r="DY118" s="834"/>
      <c r="DZ118" s="835"/>
    </row>
    <row r="119" spans="1:130" s="231" customFormat="1" ht="26.25" customHeight="1" x14ac:dyDescent="0.15">
      <c r="A119" s="827" t="s">
        <v>432</v>
      </c>
      <c r="B119" s="828"/>
      <c r="C119" s="869" t="s">
        <v>433</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436</v>
      </c>
      <c r="AB119" s="898"/>
      <c r="AC119" s="898"/>
      <c r="AD119" s="898"/>
      <c r="AE119" s="899"/>
      <c r="AF119" s="900" t="s">
        <v>127</v>
      </c>
      <c r="AG119" s="898"/>
      <c r="AH119" s="898"/>
      <c r="AI119" s="898"/>
      <c r="AJ119" s="899"/>
      <c r="AK119" s="900" t="s">
        <v>436</v>
      </c>
      <c r="AL119" s="898"/>
      <c r="AM119" s="898"/>
      <c r="AN119" s="898"/>
      <c r="AO119" s="899"/>
      <c r="AP119" s="901" t="s">
        <v>127</v>
      </c>
      <c r="AQ119" s="902"/>
      <c r="AR119" s="902"/>
      <c r="AS119" s="902"/>
      <c r="AT119" s="903"/>
      <c r="AU119" s="940"/>
      <c r="AV119" s="941"/>
      <c r="AW119" s="941"/>
      <c r="AX119" s="941"/>
      <c r="AY119" s="941"/>
      <c r="AZ119" s="253" t="s">
        <v>186</v>
      </c>
      <c r="BA119" s="253"/>
      <c r="BB119" s="253"/>
      <c r="BC119" s="253"/>
      <c r="BD119" s="253"/>
      <c r="BE119" s="253"/>
      <c r="BF119" s="253"/>
      <c r="BG119" s="253"/>
      <c r="BH119" s="253"/>
      <c r="BI119" s="253"/>
      <c r="BJ119" s="253"/>
      <c r="BK119" s="253"/>
      <c r="BL119" s="253"/>
      <c r="BM119" s="253"/>
      <c r="BN119" s="253"/>
      <c r="BO119" s="886" t="s">
        <v>461</v>
      </c>
      <c r="BP119" s="887"/>
      <c r="BQ119" s="888">
        <v>8561994</v>
      </c>
      <c r="BR119" s="854"/>
      <c r="BS119" s="854"/>
      <c r="BT119" s="854"/>
      <c r="BU119" s="854"/>
      <c r="BV119" s="854">
        <v>8542334</v>
      </c>
      <c r="BW119" s="854"/>
      <c r="BX119" s="854"/>
      <c r="BY119" s="854"/>
      <c r="BZ119" s="854"/>
      <c r="CA119" s="854">
        <v>8692705</v>
      </c>
      <c r="CB119" s="854"/>
      <c r="CC119" s="854"/>
      <c r="CD119" s="854"/>
      <c r="CE119" s="854"/>
      <c r="CF119" s="757"/>
      <c r="CG119" s="758"/>
      <c r="CH119" s="758"/>
      <c r="CI119" s="758"/>
      <c r="CJ119" s="843"/>
      <c r="CK119" s="934"/>
      <c r="CL119" s="832"/>
      <c r="CM119" s="847" t="s">
        <v>462</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t="s">
        <v>127</v>
      </c>
      <c r="DH119" s="773"/>
      <c r="DI119" s="773"/>
      <c r="DJ119" s="773"/>
      <c r="DK119" s="774"/>
      <c r="DL119" s="775" t="s">
        <v>127</v>
      </c>
      <c r="DM119" s="773"/>
      <c r="DN119" s="773"/>
      <c r="DO119" s="773"/>
      <c r="DP119" s="774"/>
      <c r="DQ119" s="775" t="s">
        <v>436</v>
      </c>
      <c r="DR119" s="773"/>
      <c r="DS119" s="773"/>
      <c r="DT119" s="773"/>
      <c r="DU119" s="774"/>
      <c r="DV119" s="857" t="s">
        <v>436</v>
      </c>
      <c r="DW119" s="858"/>
      <c r="DX119" s="858"/>
      <c r="DY119" s="858"/>
      <c r="DZ119" s="859"/>
    </row>
    <row r="120" spans="1:130" s="231" customFormat="1" ht="26.25" customHeight="1" x14ac:dyDescent="0.15">
      <c r="A120" s="829"/>
      <c r="B120" s="830"/>
      <c r="C120" s="824" t="s">
        <v>438</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436</v>
      </c>
      <c r="AB120" s="789"/>
      <c r="AC120" s="789"/>
      <c r="AD120" s="789"/>
      <c r="AE120" s="790"/>
      <c r="AF120" s="791" t="s">
        <v>127</v>
      </c>
      <c r="AG120" s="789"/>
      <c r="AH120" s="789"/>
      <c r="AI120" s="789"/>
      <c r="AJ120" s="790"/>
      <c r="AK120" s="791" t="s">
        <v>127</v>
      </c>
      <c r="AL120" s="789"/>
      <c r="AM120" s="789"/>
      <c r="AN120" s="789"/>
      <c r="AO120" s="790"/>
      <c r="AP120" s="833" t="s">
        <v>127</v>
      </c>
      <c r="AQ120" s="834"/>
      <c r="AR120" s="834"/>
      <c r="AS120" s="834"/>
      <c r="AT120" s="835"/>
      <c r="AU120" s="889" t="s">
        <v>463</v>
      </c>
      <c r="AV120" s="890"/>
      <c r="AW120" s="890"/>
      <c r="AX120" s="890"/>
      <c r="AY120" s="891"/>
      <c r="AZ120" s="869" t="s">
        <v>464</v>
      </c>
      <c r="BA120" s="817"/>
      <c r="BB120" s="817"/>
      <c r="BC120" s="817"/>
      <c r="BD120" s="817"/>
      <c r="BE120" s="817"/>
      <c r="BF120" s="817"/>
      <c r="BG120" s="817"/>
      <c r="BH120" s="817"/>
      <c r="BI120" s="817"/>
      <c r="BJ120" s="817"/>
      <c r="BK120" s="817"/>
      <c r="BL120" s="817"/>
      <c r="BM120" s="817"/>
      <c r="BN120" s="817"/>
      <c r="BO120" s="817"/>
      <c r="BP120" s="818"/>
      <c r="BQ120" s="870">
        <v>5426362</v>
      </c>
      <c r="BR120" s="851"/>
      <c r="BS120" s="851"/>
      <c r="BT120" s="851"/>
      <c r="BU120" s="851"/>
      <c r="BV120" s="851">
        <v>5438317</v>
      </c>
      <c r="BW120" s="851"/>
      <c r="BX120" s="851"/>
      <c r="BY120" s="851"/>
      <c r="BZ120" s="851"/>
      <c r="CA120" s="851">
        <v>5792989</v>
      </c>
      <c r="CB120" s="851"/>
      <c r="CC120" s="851"/>
      <c r="CD120" s="851"/>
      <c r="CE120" s="851"/>
      <c r="CF120" s="875">
        <v>149.5</v>
      </c>
      <c r="CG120" s="876"/>
      <c r="CH120" s="876"/>
      <c r="CI120" s="876"/>
      <c r="CJ120" s="876"/>
      <c r="CK120" s="877" t="s">
        <v>465</v>
      </c>
      <c r="CL120" s="861"/>
      <c r="CM120" s="861"/>
      <c r="CN120" s="861"/>
      <c r="CO120" s="862"/>
      <c r="CP120" s="881" t="s">
        <v>408</v>
      </c>
      <c r="CQ120" s="882"/>
      <c r="CR120" s="882"/>
      <c r="CS120" s="882"/>
      <c r="CT120" s="882"/>
      <c r="CU120" s="882"/>
      <c r="CV120" s="882"/>
      <c r="CW120" s="882"/>
      <c r="CX120" s="882"/>
      <c r="CY120" s="882"/>
      <c r="CZ120" s="882"/>
      <c r="DA120" s="882"/>
      <c r="DB120" s="882"/>
      <c r="DC120" s="882"/>
      <c r="DD120" s="882"/>
      <c r="DE120" s="882"/>
      <c r="DF120" s="883"/>
      <c r="DG120" s="870">
        <v>233823</v>
      </c>
      <c r="DH120" s="851"/>
      <c r="DI120" s="851"/>
      <c r="DJ120" s="851"/>
      <c r="DK120" s="851"/>
      <c r="DL120" s="851">
        <v>399203</v>
      </c>
      <c r="DM120" s="851"/>
      <c r="DN120" s="851"/>
      <c r="DO120" s="851"/>
      <c r="DP120" s="851"/>
      <c r="DQ120" s="851">
        <v>704578</v>
      </c>
      <c r="DR120" s="851"/>
      <c r="DS120" s="851"/>
      <c r="DT120" s="851"/>
      <c r="DU120" s="851"/>
      <c r="DV120" s="852">
        <v>18.2</v>
      </c>
      <c r="DW120" s="852"/>
      <c r="DX120" s="852"/>
      <c r="DY120" s="852"/>
      <c r="DZ120" s="853"/>
    </row>
    <row r="121" spans="1:130" s="231" customFormat="1" ht="26.25" customHeight="1" x14ac:dyDescent="0.15">
      <c r="A121" s="829"/>
      <c r="B121" s="830"/>
      <c r="C121" s="872" t="s">
        <v>466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127</v>
      </c>
      <c r="AB121" s="789"/>
      <c r="AC121" s="789"/>
      <c r="AD121" s="789"/>
      <c r="AE121" s="790"/>
      <c r="AF121" s="791" t="s">
        <v>436</v>
      </c>
      <c r="AG121" s="789"/>
      <c r="AH121" s="789"/>
      <c r="AI121" s="789"/>
      <c r="AJ121" s="790"/>
      <c r="AK121" s="791" t="s">
        <v>127</v>
      </c>
      <c r="AL121" s="789"/>
      <c r="AM121" s="789"/>
      <c r="AN121" s="789"/>
      <c r="AO121" s="790"/>
      <c r="AP121" s="833" t="s">
        <v>436</v>
      </c>
      <c r="AQ121" s="834"/>
      <c r="AR121" s="834"/>
      <c r="AS121" s="834"/>
      <c r="AT121" s="835"/>
      <c r="AU121" s="892"/>
      <c r="AV121" s="893"/>
      <c r="AW121" s="893"/>
      <c r="AX121" s="893"/>
      <c r="AY121" s="894"/>
      <c r="AZ121" s="824" t="s">
        <v>467</v>
      </c>
      <c r="BA121" s="761"/>
      <c r="BB121" s="761"/>
      <c r="BC121" s="761"/>
      <c r="BD121" s="761"/>
      <c r="BE121" s="761"/>
      <c r="BF121" s="761"/>
      <c r="BG121" s="761"/>
      <c r="BH121" s="761"/>
      <c r="BI121" s="761"/>
      <c r="BJ121" s="761"/>
      <c r="BK121" s="761"/>
      <c r="BL121" s="761"/>
      <c r="BM121" s="761"/>
      <c r="BN121" s="761"/>
      <c r="BO121" s="761"/>
      <c r="BP121" s="762"/>
      <c r="BQ121" s="825">
        <v>117543</v>
      </c>
      <c r="BR121" s="826"/>
      <c r="BS121" s="826"/>
      <c r="BT121" s="826"/>
      <c r="BU121" s="826"/>
      <c r="BV121" s="826">
        <v>102433</v>
      </c>
      <c r="BW121" s="826"/>
      <c r="BX121" s="826"/>
      <c r="BY121" s="826"/>
      <c r="BZ121" s="826"/>
      <c r="CA121" s="826">
        <v>90833</v>
      </c>
      <c r="CB121" s="826"/>
      <c r="CC121" s="826"/>
      <c r="CD121" s="826"/>
      <c r="CE121" s="826"/>
      <c r="CF121" s="884">
        <v>2.2999999999999998</v>
      </c>
      <c r="CG121" s="885"/>
      <c r="CH121" s="885"/>
      <c r="CI121" s="885"/>
      <c r="CJ121" s="885"/>
      <c r="CK121" s="878"/>
      <c r="CL121" s="864"/>
      <c r="CM121" s="864"/>
      <c r="CN121" s="864"/>
      <c r="CO121" s="865"/>
      <c r="CP121" s="844" t="s">
        <v>468</v>
      </c>
      <c r="CQ121" s="845"/>
      <c r="CR121" s="845"/>
      <c r="CS121" s="845"/>
      <c r="CT121" s="845"/>
      <c r="CU121" s="845"/>
      <c r="CV121" s="845"/>
      <c r="CW121" s="845"/>
      <c r="CX121" s="845"/>
      <c r="CY121" s="845"/>
      <c r="CZ121" s="845"/>
      <c r="DA121" s="845"/>
      <c r="DB121" s="845"/>
      <c r="DC121" s="845"/>
      <c r="DD121" s="845"/>
      <c r="DE121" s="845"/>
      <c r="DF121" s="846"/>
      <c r="DG121" s="825">
        <v>644516</v>
      </c>
      <c r="DH121" s="826"/>
      <c r="DI121" s="826"/>
      <c r="DJ121" s="826"/>
      <c r="DK121" s="826"/>
      <c r="DL121" s="826">
        <v>687458</v>
      </c>
      <c r="DM121" s="826"/>
      <c r="DN121" s="826"/>
      <c r="DO121" s="826"/>
      <c r="DP121" s="826"/>
      <c r="DQ121" s="826">
        <v>644437</v>
      </c>
      <c r="DR121" s="826"/>
      <c r="DS121" s="826"/>
      <c r="DT121" s="826"/>
      <c r="DU121" s="826"/>
      <c r="DV121" s="803">
        <v>16.600000000000001</v>
      </c>
      <c r="DW121" s="803"/>
      <c r="DX121" s="803"/>
      <c r="DY121" s="803"/>
      <c r="DZ121" s="804"/>
    </row>
    <row r="122" spans="1:130" s="231" customFormat="1" ht="26.25" customHeight="1" x14ac:dyDescent="0.15">
      <c r="A122" s="829"/>
      <c r="B122" s="830"/>
      <c r="C122" s="824" t="s">
        <v>448</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127</v>
      </c>
      <c r="AB122" s="789"/>
      <c r="AC122" s="789"/>
      <c r="AD122" s="789"/>
      <c r="AE122" s="790"/>
      <c r="AF122" s="791" t="s">
        <v>436</v>
      </c>
      <c r="AG122" s="789"/>
      <c r="AH122" s="789"/>
      <c r="AI122" s="789"/>
      <c r="AJ122" s="790"/>
      <c r="AK122" s="791" t="s">
        <v>127</v>
      </c>
      <c r="AL122" s="789"/>
      <c r="AM122" s="789"/>
      <c r="AN122" s="789"/>
      <c r="AO122" s="790"/>
      <c r="AP122" s="833" t="s">
        <v>436</v>
      </c>
      <c r="AQ122" s="834"/>
      <c r="AR122" s="834"/>
      <c r="AS122" s="834"/>
      <c r="AT122" s="835"/>
      <c r="AU122" s="892"/>
      <c r="AV122" s="893"/>
      <c r="AW122" s="893"/>
      <c r="AX122" s="893"/>
      <c r="AY122" s="894"/>
      <c r="AZ122" s="847" t="s">
        <v>469</v>
      </c>
      <c r="BA122" s="848"/>
      <c r="BB122" s="848"/>
      <c r="BC122" s="848"/>
      <c r="BD122" s="848"/>
      <c r="BE122" s="848"/>
      <c r="BF122" s="848"/>
      <c r="BG122" s="848"/>
      <c r="BH122" s="848"/>
      <c r="BI122" s="848"/>
      <c r="BJ122" s="848"/>
      <c r="BK122" s="848"/>
      <c r="BL122" s="848"/>
      <c r="BM122" s="848"/>
      <c r="BN122" s="848"/>
      <c r="BO122" s="848"/>
      <c r="BP122" s="849"/>
      <c r="BQ122" s="888">
        <v>5332983</v>
      </c>
      <c r="BR122" s="854"/>
      <c r="BS122" s="854"/>
      <c r="BT122" s="854"/>
      <c r="BU122" s="854"/>
      <c r="BV122" s="854">
        <v>5283759</v>
      </c>
      <c r="BW122" s="854"/>
      <c r="BX122" s="854"/>
      <c r="BY122" s="854"/>
      <c r="BZ122" s="854"/>
      <c r="CA122" s="854">
        <v>5092256</v>
      </c>
      <c r="CB122" s="854"/>
      <c r="CC122" s="854"/>
      <c r="CD122" s="854"/>
      <c r="CE122" s="854"/>
      <c r="CF122" s="855">
        <v>131.4</v>
      </c>
      <c r="CG122" s="856"/>
      <c r="CH122" s="856"/>
      <c r="CI122" s="856"/>
      <c r="CJ122" s="856"/>
      <c r="CK122" s="878"/>
      <c r="CL122" s="864"/>
      <c r="CM122" s="864"/>
      <c r="CN122" s="864"/>
      <c r="CO122" s="865"/>
      <c r="CP122" s="844" t="s">
        <v>470</v>
      </c>
      <c r="CQ122" s="845"/>
      <c r="CR122" s="845"/>
      <c r="CS122" s="845"/>
      <c r="CT122" s="845"/>
      <c r="CU122" s="845"/>
      <c r="CV122" s="845"/>
      <c r="CW122" s="845"/>
      <c r="CX122" s="845"/>
      <c r="CY122" s="845"/>
      <c r="CZ122" s="845"/>
      <c r="DA122" s="845"/>
      <c r="DB122" s="845"/>
      <c r="DC122" s="845"/>
      <c r="DD122" s="845"/>
      <c r="DE122" s="845"/>
      <c r="DF122" s="846"/>
      <c r="DG122" s="825">
        <v>508044</v>
      </c>
      <c r="DH122" s="826"/>
      <c r="DI122" s="826"/>
      <c r="DJ122" s="826"/>
      <c r="DK122" s="826"/>
      <c r="DL122" s="826">
        <v>573755</v>
      </c>
      <c r="DM122" s="826"/>
      <c r="DN122" s="826"/>
      <c r="DO122" s="826"/>
      <c r="DP122" s="826"/>
      <c r="DQ122" s="826">
        <v>574461</v>
      </c>
      <c r="DR122" s="826"/>
      <c r="DS122" s="826"/>
      <c r="DT122" s="826"/>
      <c r="DU122" s="826"/>
      <c r="DV122" s="803">
        <v>14.8</v>
      </c>
      <c r="DW122" s="803"/>
      <c r="DX122" s="803"/>
      <c r="DY122" s="803"/>
      <c r="DZ122" s="804"/>
    </row>
    <row r="123" spans="1:130" s="231" customFormat="1" ht="26.25" customHeight="1" x14ac:dyDescent="0.15">
      <c r="A123" s="829"/>
      <c r="B123" s="830"/>
      <c r="C123" s="824" t="s">
        <v>454</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127</v>
      </c>
      <c r="AB123" s="789"/>
      <c r="AC123" s="789"/>
      <c r="AD123" s="789"/>
      <c r="AE123" s="790"/>
      <c r="AF123" s="791" t="s">
        <v>436</v>
      </c>
      <c r="AG123" s="789"/>
      <c r="AH123" s="789"/>
      <c r="AI123" s="789"/>
      <c r="AJ123" s="790"/>
      <c r="AK123" s="791" t="s">
        <v>436</v>
      </c>
      <c r="AL123" s="789"/>
      <c r="AM123" s="789"/>
      <c r="AN123" s="789"/>
      <c r="AO123" s="790"/>
      <c r="AP123" s="833" t="s">
        <v>127</v>
      </c>
      <c r="AQ123" s="834"/>
      <c r="AR123" s="834"/>
      <c r="AS123" s="834"/>
      <c r="AT123" s="835"/>
      <c r="AU123" s="895"/>
      <c r="AV123" s="896"/>
      <c r="AW123" s="896"/>
      <c r="AX123" s="896"/>
      <c r="AY123" s="896"/>
      <c r="AZ123" s="253" t="s">
        <v>186</v>
      </c>
      <c r="BA123" s="253"/>
      <c r="BB123" s="253"/>
      <c r="BC123" s="253"/>
      <c r="BD123" s="253"/>
      <c r="BE123" s="253"/>
      <c r="BF123" s="253"/>
      <c r="BG123" s="253"/>
      <c r="BH123" s="253"/>
      <c r="BI123" s="253"/>
      <c r="BJ123" s="253"/>
      <c r="BK123" s="253"/>
      <c r="BL123" s="253"/>
      <c r="BM123" s="253"/>
      <c r="BN123" s="253"/>
      <c r="BO123" s="886" t="s">
        <v>471</v>
      </c>
      <c r="BP123" s="887"/>
      <c r="BQ123" s="841">
        <v>10876888</v>
      </c>
      <c r="BR123" s="842"/>
      <c r="BS123" s="842"/>
      <c r="BT123" s="842"/>
      <c r="BU123" s="842"/>
      <c r="BV123" s="842">
        <v>10824509</v>
      </c>
      <c r="BW123" s="842"/>
      <c r="BX123" s="842"/>
      <c r="BY123" s="842"/>
      <c r="BZ123" s="842"/>
      <c r="CA123" s="842">
        <v>10976078</v>
      </c>
      <c r="CB123" s="842"/>
      <c r="CC123" s="842"/>
      <c r="CD123" s="842"/>
      <c r="CE123" s="842"/>
      <c r="CF123" s="757"/>
      <c r="CG123" s="758"/>
      <c r="CH123" s="758"/>
      <c r="CI123" s="758"/>
      <c r="CJ123" s="843"/>
      <c r="CK123" s="878"/>
      <c r="CL123" s="864"/>
      <c r="CM123" s="864"/>
      <c r="CN123" s="864"/>
      <c r="CO123" s="865"/>
      <c r="CP123" s="844" t="s">
        <v>403</v>
      </c>
      <c r="CQ123" s="845"/>
      <c r="CR123" s="845"/>
      <c r="CS123" s="845"/>
      <c r="CT123" s="845"/>
      <c r="CU123" s="845"/>
      <c r="CV123" s="845"/>
      <c r="CW123" s="845"/>
      <c r="CX123" s="845"/>
      <c r="CY123" s="845"/>
      <c r="CZ123" s="845"/>
      <c r="DA123" s="845"/>
      <c r="DB123" s="845"/>
      <c r="DC123" s="845"/>
      <c r="DD123" s="845"/>
      <c r="DE123" s="845"/>
      <c r="DF123" s="846"/>
      <c r="DG123" s="788" t="s">
        <v>458</v>
      </c>
      <c r="DH123" s="789"/>
      <c r="DI123" s="789"/>
      <c r="DJ123" s="789"/>
      <c r="DK123" s="790"/>
      <c r="DL123" s="791" t="s">
        <v>127</v>
      </c>
      <c r="DM123" s="789"/>
      <c r="DN123" s="789"/>
      <c r="DO123" s="789"/>
      <c r="DP123" s="790"/>
      <c r="DQ123" s="791" t="s">
        <v>436</v>
      </c>
      <c r="DR123" s="789"/>
      <c r="DS123" s="789"/>
      <c r="DT123" s="789"/>
      <c r="DU123" s="790"/>
      <c r="DV123" s="833" t="s">
        <v>436</v>
      </c>
      <c r="DW123" s="834"/>
      <c r="DX123" s="834"/>
      <c r="DY123" s="834"/>
      <c r="DZ123" s="835"/>
    </row>
    <row r="124" spans="1:130" s="231" customFormat="1" ht="26.25" customHeight="1" thickBot="1" x14ac:dyDescent="0.2">
      <c r="A124" s="829"/>
      <c r="B124" s="830"/>
      <c r="C124" s="824" t="s">
        <v>457</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127</v>
      </c>
      <c r="AB124" s="789"/>
      <c r="AC124" s="789"/>
      <c r="AD124" s="789"/>
      <c r="AE124" s="790"/>
      <c r="AF124" s="791" t="s">
        <v>127</v>
      </c>
      <c r="AG124" s="789"/>
      <c r="AH124" s="789"/>
      <c r="AI124" s="789"/>
      <c r="AJ124" s="790"/>
      <c r="AK124" s="791" t="s">
        <v>127</v>
      </c>
      <c r="AL124" s="789"/>
      <c r="AM124" s="789"/>
      <c r="AN124" s="789"/>
      <c r="AO124" s="790"/>
      <c r="AP124" s="833" t="s">
        <v>436</v>
      </c>
      <c r="AQ124" s="834"/>
      <c r="AR124" s="834"/>
      <c r="AS124" s="834"/>
      <c r="AT124" s="835"/>
      <c r="AU124" s="836" t="s">
        <v>472</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t="s">
        <v>127</v>
      </c>
      <c r="BR124" s="840"/>
      <c r="BS124" s="840"/>
      <c r="BT124" s="840"/>
      <c r="BU124" s="840"/>
      <c r="BV124" s="840" t="s">
        <v>127</v>
      </c>
      <c r="BW124" s="840"/>
      <c r="BX124" s="840"/>
      <c r="BY124" s="840"/>
      <c r="BZ124" s="840"/>
      <c r="CA124" s="840" t="s">
        <v>127</v>
      </c>
      <c r="CB124" s="840"/>
      <c r="CC124" s="840"/>
      <c r="CD124" s="840"/>
      <c r="CE124" s="840"/>
      <c r="CF124" s="735"/>
      <c r="CG124" s="736"/>
      <c r="CH124" s="736"/>
      <c r="CI124" s="736"/>
      <c r="CJ124" s="871"/>
      <c r="CK124" s="879"/>
      <c r="CL124" s="879"/>
      <c r="CM124" s="879"/>
      <c r="CN124" s="879"/>
      <c r="CO124" s="880"/>
      <c r="CP124" s="844" t="s">
        <v>473</v>
      </c>
      <c r="CQ124" s="845"/>
      <c r="CR124" s="845"/>
      <c r="CS124" s="845"/>
      <c r="CT124" s="845"/>
      <c r="CU124" s="845"/>
      <c r="CV124" s="845"/>
      <c r="CW124" s="845"/>
      <c r="CX124" s="845"/>
      <c r="CY124" s="845"/>
      <c r="CZ124" s="845"/>
      <c r="DA124" s="845"/>
      <c r="DB124" s="845"/>
      <c r="DC124" s="845"/>
      <c r="DD124" s="845"/>
      <c r="DE124" s="845"/>
      <c r="DF124" s="846"/>
      <c r="DG124" s="772" t="s">
        <v>127</v>
      </c>
      <c r="DH124" s="773"/>
      <c r="DI124" s="773"/>
      <c r="DJ124" s="773"/>
      <c r="DK124" s="774"/>
      <c r="DL124" s="775" t="s">
        <v>127</v>
      </c>
      <c r="DM124" s="773"/>
      <c r="DN124" s="773"/>
      <c r="DO124" s="773"/>
      <c r="DP124" s="774"/>
      <c r="DQ124" s="775" t="s">
        <v>127</v>
      </c>
      <c r="DR124" s="773"/>
      <c r="DS124" s="773"/>
      <c r="DT124" s="773"/>
      <c r="DU124" s="774"/>
      <c r="DV124" s="857" t="s">
        <v>127</v>
      </c>
      <c r="DW124" s="858"/>
      <c r="DX124" s="858"/>
      <c r="DY124" s="858"/>
      <c r="DZ124" s="859"/>
    </row>
    <row r="125" spans="1:130" s="231" customFormat="1" ht="26.25" customHeight="1" x14ac:dyDescent="0.15">
      <c r="A125" s="829"/>
      <c r="B125" s="830"/>
      <c r="C125" s="824" t="s">
        <v>460</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127</v>
      </c>
      <c r="AB125" s="789"/>
      <c r="AC125" s="789"/>
      <c r="AD125" s="789"/>
      <c r="AE125" s="790"/>
      <c r="AF125" s="791" t="s">
        <v>127</v>
      </c>
      <c r="AG125" s="789"/>
      <c r="AH125" s="789"/>
      <c r="AI125" s="789"/>
      <c r="AJ125" s="790"/>
      <c r="AK125" s="791" t="s">
        <v>127</v>
      </c>
      <c r="AL125" s="789"/>
      <c r="AM125" s="789"/>
      <c r="AN125" s="789"/>
      <c r="AO125" s="790"/>
      <c r="AP125" s="833" t="s">
        <v>127</v>
      </c>
      <c r="AQ125" s="834"/>
      <c r="AR125" s="834"/>
      <c r="AS125" s="834"/>
      <c r="AT125" s="835"/>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860" t="s">
        <v>474</v>
      </c>
      <c r="CL125" s="861"/>
      <c r="CM125" s="861"/>
      <c r="CN125" s="861"/>
      <c r="CO125" s="862"/>
      <c r="CP125" s="869" t="s">
        <v>475</v>
      </c>
      <c r="CQ125" s="817"/>
      <c r="CR125" s="817"/>
      <c r="CS125" s="817"/>
      <c r="CT125" s="817"/>
      <c r="CU125" s="817"/>
      <c r="CV125" s="817"/>
      <c r="CW125" s="817"/>
      <c r="CX125" s="817"/>
      <c r="CY125" s="817"/>
      <c r="CZ125" s="817"/>
      <c r="DA125" s="817"/>
      <c r="DB125" s="817"/>
      <c r="DC125" s="817"/>
      <c r="DD125" s="817"/>
      <c r="DE125" s="817"/>
      <c r="DF125" s="818"/>
      <c r="DG125" s="870" t="s">
        <v>458</v>
      </c>
      <c r="DH125" s="851"/>
      <c r="DI125" s="851"/>
      <c r="DJ125" s="851"/>
      <c r="DK125" s="851"/>
      <c r="DL125" s="851" t="s">
        <v>436</v>
      </c>
      <c r="DM125" s="851"/>
      <c r="DN125" s="851"/>
      <c r="DO125" s="851"/>
      <c r="DP125" s="851"/>
      <c r="DQ125" s="851" t="s">
        <v>436</v>
      </c>
      <c r="DR125" s="851"/>
      <c r="DS125" s="851"/>
      <c r="DT125" s="851"/>
      <c r="DU125" s="851"/>
      <c r="DV125" s="852" t="s">
        <v>127</v>
      </c>
      <c r="DW125" s="852"/>
      <c r="DX125" s="852"/>
      <c r="DY125" s="852"/>
      <c r="DZ125" s="853"/>
    </row>
    <row r="126" spans="1:130" s="231" customFormat="1" ht="26.25" customHeight="1" thickBot="1" x14ac:dyDescent="0.2">
      <c r="A126" s="829"/>
      <c r="B126" s="830"/>
      <c r="C126" s="824" t="s">
        <v>462</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v>168</v>
      </c>
      <c r="AB126" s="789"/>
      <c r="AC126" s="789"/>
      <c r="AD126" s="789"/>
      <c r="AE126" s="790"/>
      <c r="AF126" s="791">
        <v>126</v>
      </c>
      <c r="AG126" s="789"/>
      <c r="AH126" s="789"/>
      <c r="AI126" s="789"/>
      <c r="AJ126" s="790"/>
      <c r="AK126" s="791">
        <v>126</v>
      </c>
      <c r="AL126" s="789"/>
      <c r="AM126" s="789"/>
      <c r="AN126" s="789"/>
      <c r="AO126" s="790"/>
      <c r="AP126" s="833">
        <v>0</v>
      </c>
      <c r="AQ126" s="834"/>
      <c r="AR126" s="834"/>
      <c r="AS126" s="834"/>
      <c r="AT126" s="835"/>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863"/>
      <c r="CL126" s="864"/>
      <c r="CM126" s="864"/>
      <c r="CN126" s="864"/>
      <c r="CO126" s="865"/>
      <c r="CP126" s="824" t="s">
        <v>476</v>
      </c>
      <c r="CQ126" s="761"/>
      <c r="CR126" s="761"/>
      <c r="CS126" s="761"/>
      <c r="CT126" s="761"/>
      <c r="CU126" s="761"/>
      <c r="CV126" s="761"/>
      <c r="CW126" s="761"/>
      <c r="CX126" s="761"/>
      <c r="CY126" s="761"/>
      <c r="CZ126" s="761"/>
      <c r="DA126" s="761"/>
      <c r="DB126" s="761"/>
      <c r="DC126" s="761"/>
      <c r="DD126" s="761"/>
      <c r="DE126" s="761"/>
      <c r="DF126" s="762"/>
      <c r="DG126" s="825" t="s">
        <v>127</v>
      </c>
      <c r="DH126" s="826"/>
      <c r="DI126" s="826"/>
      <c r="DJ126" s="826"/>
      <c r="DK126" s="826"/>
      <c r="DL126" s="826" t="s">
        <v>127</v>
      </c>
      <c r="DM126" s="826"/>
      <c r="DN126" s="826"/>
      <c r="DO126" s="826"/>
      <c r="DP126" s="826"/>
      <c r="DQ126" s="826" t="s">
        <v>436</v>
      </c>
      <c r="DR126" s="826"/>
      <c r="DS126" s="826"/>
      <c r="DT126" s="826"/>
      <c r="DU126" s="826"/>
      <c r="DV126" s="803" t="s">
        <v>127</v>
      </c>
      <c r="DW126" s="803"/>
      <c r="DX126" s="803"/>
      <c r="DY126" s="803"/>
      <c r="DZ126" s="804"/>
    </row>
    <row r="127" spans="1:130" s="231" customFormat="1" ht="26.25" customHeight="1" x14ac:dyDescent="0.15">
      <c r="A127" s="831"/>
      <c r="B127" s="832"/>
      <c r="C127" s="847" t="s">
        <v>477</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v>2398</v>
      </c>
      <c r="AB127" s="789"/>
      <c r="AC127" s="789"/>
      <c r="AD127" s="789"/>
      <c r="AE127" s="790"/>
      <c r="AF127" s="791">
        <v>1941</v>
      </c>
      <c r="AG127" s="789"/>
      <c r="AH127" s="789"/>
      <c r="AI127" s="789"/>
      <c r="AJ127" s="790"/>
      <c r="AK127" s="791">
        <v>1567</v>
      </c>
      <c r="AL127" s="789"/>
      <c r="AM127" s="789"/>
      <c r="AN127" s="789"/>
      <c r="AO127" s="790"/>
      <c r="AP127" s="833">
        <v>0</v>
      </c>
      <c r="AQ127" s="834"/>
      <c r="AR127" s="834"/>
      <c r="AS127" s="834"/>
      <c r="AT127" s="835"/>
      <c r="AU127" s="234"/>
      <c r="AV127" s="234"/>
      <c r="AW127" s="234"/>
      <c r="AX127" s="850" t="s">
        <v>478</v>
      </c>
      <c r="AY127" s="821"/>
      <c r="AZ127" s="821"/>
      <c r="BA127" s="821"/>
      <c r="BB127" s="821"/>
      <c r="BC127" s="821"/>
      <c r="BD127" s="821"/>
      <c r="BE127" s="822"/>
      <c r="BF127" s="820" t="s">
        <v>479</v>
      </c>
      <c r="BG127" s="821"/>
      <c r="BH127" s="821"/>
      <c r="BI127" s="821"/>
      <c r="BJ127" s="821"/>
      <c r="BK127" s="821"/>
      <c r="BL127" s="822"/>
      <c r="BM127" s="820" t="s">
        <v>480</v>
      </c>
      <c r="BN127" s="821"/>
      <c r="BO127" s="821"/>
      <c r="BP127" s="821"/>
      <c r="BQ127" s="821"/>
      <c r="BR127" s="821"/>
      <c r="BS127" s="822"/>
      <c r="BT127" s="820" t="s">
        <v>481</v>
      </c>
      <c r="BU127" s="821"/>
      <c r="BV127" s="821"/>
      <c r="BW127" s="821"/>
      <c r="BX127" s="821"/>
      <c r="BY127" s="821"/>
      <c r="BZ127" s="823"/>
      <c r="CA127" s="234"/>
      <c r="CB127" s="234"/>
      <c r="CC127" s="234"/>
      <c r="CD127" s="257"/>
      <c r="CE127" s="257"/>
      <c r="CF127" s="257"/>
      <c r="CG127" s="234"/>
      <c r="CH127" s="234"/>
      <c r="CI127" s="234"/>
      <c r="CJ127" s="256"/>
      <c r="CK127" s="863"/>
      <c r="CL127" s="864"/>
      <c r="CM127" s="864"/>
      <c r="CN127" s="864"/>
      <c r="CO127" s="865"/>
      <c r="CP127" s="824" t="s">
        <v>482</v>
      </c>
      <c r="CQ127" s="761"/>
      <c r="CR127" s="761"/>
      <c r="CS127" s="761"/>
      <c r="CT127" s="761"/>
      <c r="CU127" s="761"/>
      <c r="CV127" s="761"/>
      <c r="CW127" s="761"/>
      <c r="CX127" s="761"/>
      <c r="CY127" s="761"/>
      <c r="CZ127" s="761"/>
      <c r="DA127" s="761"/>
      <c r="DB127" s="761"/>
      <c r="DC127" s="761"/>
      <c r="DD127" s="761"/>
      <c r="DE127" s="761"/>
      <c r="DF127" s="762"/>
      <c r="DG127" s="825" t="s">
        <v>127</v>
      </c>
      <c r="DH127" s="826"/>
      <c r="DI127" s="826"/>
      <c r="DJ127" s="826"/>
      <c r="DK127" s="826"/>
      <c r="DL127" s="826" t="s">
        <v>436</v>
      </c>
      <c r="DM127" s="826"/>
      <c r="DN127" s="826"/>
      <c r="DO127" s="826"/>
      <c r="DP127" s="826"/>
      <c r="DQ127" s="826" t="s">
        <v>436</v>
      </c>
      <c r="DR127" s="826"/>
      <c r="DS127" s="826"/>
      <c r="DT127" s="826"/>
      <c r="DU127" s="826"/>
      <c r="DV127" s="803" t="s">
        <v>127</v>
      </c>
      <c r="DW127" s="803"/>
      <c r="DX127" s="803"/>
      <c r="DY127" s="803"/>
      <c r="DZ127" s="804"/>
    </row>
    <row r="128" spans="1:130" s="231" customFormat="1" ht="26.25" customHeight="1" thickBot="1" x14ac:dyDescent="0.2">
      <c r="A128" s="805" t="s">
        <v>483</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484</v>
      </c>
      <c r="X128" s="807"/>
      <c r="Y128" s="807"/>
      <c r="Z128" s="808"/>
      <c r="AA128" s="809">
        <v>67098</v>
      </c>
      <c r="AB128" s="810"/>
      <c r="AC128" s="810"/>
      <c r="AD128" s="810"/>
      <c r="AE128" s="811"/>
      <c r="AF128" s="812">
        <v>63549</v>
      </c>
      <c r="AG128" s="810"/>
      <c r="AH128" s="810"/>
      <c r="AI128" s="810"/>
      <c r="AJ128" s="811"/>
      <c r="AK128" s="812">
        <v>56096</v>
      </c>
      <c r="AL128" s="810"/>
      <c r="AM128" s="810"/>
      <c r="AN128" s="810"/>
      <c r="AO128" s="811"/>
      <c r="AP128" s="813"/>
      <c r="AQ128" s="814"/>
      <c r="AR128" s="814"/>
      <c r="AS128" s="814"/>
      <c r="AT128" s="815"/>
      <c r="AU128" s="234"/>
      <c r="AV128" s="234"/>
      <c r="AW128" s="234"/>
      <c r="AX128" s="816" t="s">
        <v>485</v>
      </c>
      <c r="AY128" s="817"/>
      <c r="AZ128" s="817"/>
      <c r="BA128" s="817"/>
      <c r="BB128" s="817"/>
      <c r="BC128" s="817"/>
      <c r="BD128" s="817"/>
      <c r="BE128" s="818"/>
      <c r="BF128" s="795" t="s">
        <v>436</v>
      </c>
      <c r="BG128" s="796"/>
      <c r="BH128" s="796"/>
      <c r="BI128" s="796"/>
      <c r="BJ128" s="796"/>
      <c r="BK128" s="796"/>
      <c r="BL128" s="819"/>
      <c r="BM128" s="795">
        <v>15</v>
      </c>
      <c r="BN128" s="796"/>
      <c r="BO128" s="796"/>
      <c r="BP128" s="796"/>
      <c r="BQ128" s="796"/>
      <c r="BR128" s="796"/>
      <c r="BS128" s="819"/>
      <c r="BT128" s="795">
        <v>20</v>
      </c>
      <c r="BU128" s="796"/>
      <c r="BV128" s="796"/>
      <c r="BW128" s="796"/>
      <c r="BX128" s="796"/>
      <c r="BY128" s="796"/>
      <c r="BZ128" s="797"/>
      <c r="CA128" s="257"/>
      <c r="CB128" s="257"/>
      <c r="CC128" s="257"/>
      <c r="CD128" s="257"/>
      <c r="CE128" s="257"/>
      <c r="CF128" s="257"/>
      <c r="CG128" s="234"/>
      <c r="CH128" s="234"/>
      <c r="CI128" s="234"/>
      <c r="CJ128" s="256"/>
      <c r="CK128" s="866"/>
      <c r="CL128" s="867"/>
      <c r="CM128" s="867"/>
      <c r="CN128" s="867"/>
      <c r="CO128" s="868"/>
      <c r="CP128" s="798" t="s">
        <v>486</v>
      </c>
      <c r="CQ128" s="739"/>
      <c r="CR128" s="739"/>
      <c r="CS128" s="739"/>
      <c r="CT128" s="739"/>
      <c r="CU128" s="739"/>
      <c r="CV128" s="739"/>
      <c r="CW128" s="739"/>
      <c r="CX128" s="739"/>
      <c r="CY128" s="739"/>
      <c r="CZ128" s="739"/>
      <c r="DA128" s="739"/>
      <c r="DB128" s="739"/>
      <c r="DC128" s="739"/>
      <c r="DD128" s="739"/>
      <c r="DE128" s="739"/>
      <c r="DF128" s="740"/>
      <c r="DG128" s="799" t="s">
        <v>436</v>
      </c>
      <c r="DH128" s="800"/>
      <c r="DI128" s="800"/>
      <c r="DJ128" s="800"/>
      <c r="DK128" s="800"/>
      <c r="DL128" s="800" t="s">
        <v>127</v>
      </c>
      <c r="DM128" s="800"/>
      <c r="DN128" s="800"/>
      <c r="DO128" s="800"/>
      <c r="DP128" s="800"/>
      <c r="DQ128" s="800" t="s">
        <v>436</v>
      </c>
      <c r="DR128" s="800"/>
      <c r="DS128" s="800"/>
      <c r="DT128" s="800"/>
      <c r="DU128" s="800"/>
      <c r="DV128" s="801" t="s">
        <v>127</v>
      </c>
      <c r="DW128" s="801"/>
      <c r="DX128" s="801"/>
      <c r="DY128" s="801"/>
      <c r="DZ128" s="802"/>
    </row>
    <row r="129" spans="1:131" s="231" customFormat="1" ht="26.25" customHeight="1" x14ac:dyDescent="0.15">
      <c r="A129" s="783" t="s">
        <v>107</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487</v>
      </c>
      <c r="X129" s="786"/>
      <c r="Y129" s="786"/>
      <c r="Z129" s="787"/>
      <c r="AA129" s="788">
        <v>4291217</v>
      </c>
      <c r="AB129" s="789"/>
      <c r="AC129" s="789"/>
      <c r="AD129" s="789"/>
      <c r="AE129" s="790"/>
      <c r="AF129" s="791">
        <v>4285158</v>
      </c>
      <c r="AG129" s="789"/>
      <c r="AH129" s="789"/>
      <c r="AI129" s="789"/>
      <c r="AJ129" s="790"/>
      <c r="AK129" s="791">
        <v>4370792</v>
      </c>
      <c r="AL129" s="789"/>
      <c r="AM129" s="789"/>
      <c r="AN129" s="789"/>
      <c r="AO129" s="790"/>
      <c r="AP129" s="792"/>
      <c r="AQ129" s="793"/>
      <c r="AR129" s="793"/>
      <c r="AS129" s="793"/>
      <c r="AT129" s="794"/>
      <c r="AU129" s="235"/>
      <c r="AV129" s="235"/>
      <c r="AW129" s="235"/>
      <c r="AX129" s="760" t="s">
        <v>488</v>
      </c>
      <c r="AY129" s="761"/>
      <c r="AZ129" s="761"/>
      <c r="BA129" s="761"/>
      <c r="BB129" s="761"/>
      <c r="BC129" s="761"/>
      <c r="BD129" s="761"/>
      <c r="BE129" s="762"/>
      <c r="BF129" s="779" t="s">
        <v>436</v>
      </c>
      <c r="BG129" s="780"/>
      <c r="BH129" s="780"/>
      <c r="BI129" s="780"/>
      <c r="BJ129" s="780"/>
      <c r="BK129" s="780"/>
      <c r="BL129" s="781"/>
      <c r="BM129" s="779">
        <v>20</v>
      </c>
      <c r="BN129" s="780"/>
      <c r="BO129" s="780"/>
      <c r="BP129" s="780"/>
      <c r="BQ129" s="780"/>
      <c r="BR129" s="780"/>
      <c r="BS129" s="781"/>
      <c r="BT129" s="779">
        <v>30</v>
      </c>
      <c r="BU129" s="780"/>
      <c r="BV129" s="780"/>
      <c r="BW129" s="780"/>
      <c r="BX129" s="780"/>
      <c r="BY129" s="780"/>
      <c r="BZ129" s="782"/>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x14ac:dyDescent="0.15">
      <c r="A130" s="783" t="s">
        <v>489</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490</v>
      </c>
      <c r="X130" s="786"/>
      <c r="Y130" s="786"/>
      <c r="Z130" s="787"/>
      <c r="AA130" s="788">
        <v>562627</v>
      </c>
      <c r="AB130" s="789"/>
      <c r="AC130" s="789"/>
      <c r="AD130" s="789"/>
      <c r="AE130" s="790"/>
      <c r="AF130" s="791">
        <v>540033</v>
      </c>
      <c r="AG130" s="789"/>
      <c r="AH130" s="789"/>
      <c r="AI130" s="789"/>
      <c r="AJ130" s="790"/>
      <c r="AK130" s="791">
        <v>494877</v>
      </c>
      <c r="AL130" s="789"/>
      <c r="AM130" s="789"/>
      <c r="AN130" s="789"/>
      <c r="AO130" s="790"/>
      <c r="AP130" s="792"/>
      <c r="AQ130" s="793"/>
      <c r="AR130" s="793"/>
      <c r="AS130" s="793"/>
      <c r="AT130" s="794"/>
      <c r="AU130" s="235"/>
      <c r="AV130" s="235"/>
      <c r="AW130" s="235"/>
      <c r="AX130" s="760" t="s">
        <v>491</v>
      </c>
      <c r="AY130" s="761"/>
      <c r="AZ130" s="761"/>
      <c r="BA130" s="761"/>
      <c r="BB130" s="761"/>
      <c r="BC130" s="761"/>
      <c r="BD130" s="761"/>
      <c r="BE130" s="762"/>
      <c r="BF130" s="763">
        <v>6.3</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x14ac:dyDescent="0.2">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492</v>
      </c>
      <c r="X131" s="770"/>
      <c r="Y131" s="770"/>
      <c r="Z131" s="771"/>
      <c r="AA131" s="772">
        <v>3728590</v>
      </c>
      <c r="AB131" s="773"/>
      <c r="AC131" s="773"/>
      <c r="AD131" s="773"/>
      <c r="AE131" s="774"/>
      <c r="AF131" s="775">
        <v>3745125</v>
      </c>
      <c r="AG131" s="773"/>
      <c r="AH131" s="773"/>
      <c r="AI131" s="773"/>
      <c r="AJ131" s="774"/>
      <c r="AK131" s="775">
        <v>3875915</v>
      </c>
      <c r="AL131" s="773"/>
      <c r="AM131" s="773"/>
      <c r="AN131" s="773"/>
      <c r="AO131" s="774"/>
      <c r="AP131" s="776"/>
      <c r="AQ131" s="777"/>
      <c r="AR131" s="777"/>
      <c r="AS131" s="777"/>
      <c r="AT131" s="778"/>
      <c r="AU131" s="235"/>
      <c r="AV131" s="235"/>
      <c r="AW131" s="235"/>
      <c r="AX131" s="738" t="s">
        <v>493</v>
      </c>
      <c r="AY131" s="739"/>
      <c r="AZ131" s="739"/>
      <c r="BA131" s="739"/>
      <c r="BB131" s="739"/>
      <c r="BC131" s="739"/>
      <c r="BD131" s="739"/>
      <c r="BE131" s="740"/>
      <c r="BF131" s="741" t="s">
        <v>436</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x14ac:dyDescent="0.15">
      <c r="A132" s="747" t="s">
        <v>494</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495</v>
      </c>
      <c r="W132" s="751"/>
      <c r="X132" s="751"/>
      <c r="Y132" s="751"/>
      <c r="Z132" s="752"/>
      <c r="AA132" s="753">
        <v>5.6822820419999998</v>
      </c>
      <c r="AB132" s="754"/>
      <c r="AC132" s="754"/>
      <c r="AD132" s="754"/>
      <c r="AE132" s="755"/>
      <c r="AF132" s="756">
        <v>6.8630286040000001</v>
      </c>
      <c r="AG132" s="754"/>
      <c r="AH132" s="754"/>
      <c r="AI132" s="754"/>
      <c r="AJ132" s="755"/>
      <c r="AK132" s="756">
        <v>6.4918864320000003</v>
      </c>
      <c r="AL132" s="754"/>
      <c r="AM132" s="754"/>
      <c r="AN132" s="754"/>
      <c r="AO132" s="755"/>
      <c r="AP132" s="757"/>
      <c r="AQ132" s="758"/>
      <c r="AR132" s="758"/>
      <c r="AS132" s="758"/>
      <c r="AT132" s="759"/>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x14ac:dyDescent="0.2">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496</v>
      </c>
      <c r="W133" s="730"/>
      <c r="X133" s="730"/>
      <c r="Y133" s="730"/>
      <c r="Z133" s="731"/>
      <c r="AA133" s="732">
        <v>5.0999999999999996</v>
      </c>
      <c r="AB133" s="733"/>
      <c r="AC133" s="733"/>
      <c r="AD133" s="733"/>
      <c r="AE133" s="734"/>
      <c r="AF133" s="732">
        <v>5.9</v>
      </c>
      <c r="AG133" s="733"/>
      <c r="AH133" s="733"/>
      <c r="AI133" s="733"/>
      <c r="AJ133" s="734"/>
      <c r="AK133" s="732">
        <v>6.3</v>
      </c>
      <c r="AL133" s="733"/>
      <c r="AM133" s="733"/>
      <c r="AN133" s="733"/>
      <c r="AO133" s="734"/>
      <c r="AP133" s="735"/>
      <c r="AQ133" s="736"/>
      <c r="AR133" s="736"/>
      <c r="AS133" s="736"/>
      <c r="AT133" s="737"/>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15">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25" hidden="1" x14ac:dyDescent="0.15">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g0TEYcSgdJkiDTTvenWnmtFPqL6T8nI4GGmGQylzn0CiS5xZahq1u/mcU8hv3kYzCxZDX4bjfNZbgKZ8x4bnzA==" saltValue="vxyX9n8nkmWuNjqKXXpY7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2" customWidth="1"/>
    <col min="121" max="121" width="0" style="261" hidden="1" customWidth="1"/>
    <col min="122" max="16384" width="9" style="261" hidden="1"/>
  </cols>
  <sheetData>
    <row r="1" spans="1:120"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1"/>
    </row>
    <row r="17" spans="119:120" x14ac:dyDescent="0.15">
      <c r="DP17" s="261"/>
    </row>
    <row r="18" spans="119:120" x14ac:dyDescent="0.15"/>
    <row r="19" spans="119:120" x14ac:dyDescent="0.15"/>
    <row r="20" spans="119:120" x14ac:dyDescent="0.15">
      <c r="DO20" s="261"/>
      <c r="DP20" s="261"/>
    </row>
    <row r="21" spans="119:120" x14ac:dyDescent="0.15">
      <c r="DP21" s="261"/>
    </row>
    <row r="22" spans="119:120" x14ac:dyDescent="0.15"/>
    <row r="23" spans="119:120" x14ac:dyDescent="0.15">
      <c r="DO23" s="261"/>
      <c r="DP23" s="261"/>
    </row>
    <row r="24" spans="119:120" x14ac:dyDescent="0.15">
      <c r="DP24" s="261"/>
    </row>
    <row r="25" spans="119:120" x14ac:dyDescent="0.15">
      <c r="DP25" s="261"/>
    </row>
    <row r="26" spans="119:120" x14ac:dyDescent="0.15">
      <c r="DO26" s="261"/>
      <c r="DP26" s="261"/>
    </row>
    <row r="27" spans="119:120" x14ac:dyDescent="0.15"/>
    <row r="28" spans="119:120" x14ac:dyDescent="0.15">
      <c r="DO28" s="261"/>
      <c r="DP28" s="261"/>
    </row>
    <row r="29" spans="119:120" x14ac:dyDescent="0.15">
      <c r="DP29" s="261"/>
    </row>
    <row r="30" spans="119:120" x14ac:dyDescent="0.15"/>
    <row r="31" spans="119:120" x14ac:dyDescent="0.15">
      <c r="DO31" s="261"/>
      <c r="DP31" s="261"/>
    </row>
    <row r="32" spans="119:120" x14ac:dyDescent="0.15"/>
    <row r="33" spans="98:120" x14ac:dyDescent="0.15">
      <c r="DO33" s="261"/>
      <c r="DP33" s="261"/>
    </row>
    <row r="34" spans="98:120" x14ac:dyDescent="0.15">
      <c r="DM34" s="261"/>
    </row>
    <row r="35" spans="98:120" x14ac:dyDescent="0.15">
      <c r="CT35" s="261"/>
      <c r="CU35" s="261"/>
      <c r="CV35" s="261"/>
      <c r="CY35" s="261"/>
      <c r="CZ35" s="261"/>
      <c r="DA35" s="261"/>
      <c r="DD35" s="261"/>
      <c r="DE35" s="261"/>
      <c r="DF35" s="261"/>
      <c r="DI35" s="261"/>
      <c r="DJ35" s="261"/>
      <c r="DK35" s="261"/>
      <c r="DM35" s="261"/>
      <c r="DN35" s="261"/>
      <c r="DO35" s="261"/>
      <c r="DP35" s="261"/>
    </row>
    <row r="36" spans="98:120" x14ac:dyDescent="0.15"/>
    <row r="37" spans="98:120" x14ac:dyDescent="0.15">
      <c r="CW37" s="261"/>
      <c r="DB37" s="261"/>
      <c r="DG37" s="261"/>
      <c r="DL37" s="261"/>
      <c r="DP37" s="261"/>
    </row>
    <row r="38" spans="98:120" x14ac:dyDescent="0.15">
      <c r="CT38" s="261"/>
      <c r="CU38" s="261"/>
      <c r="CV38" s="261"/>
      <c r="CW38" s="261"/>
      <c r="CY38" s="261"/>
      <c r="CZ38" s="261"/>
      <c r="DA38" s="261"/>
      <c r="DB38" s="261"/>
      <c r="DD38" s="261"/>
      <c r="DE38" s="261"/>
      <c r="DF38" s="261"/>
      <c r="DG38" s="261"/>
      <c r="DI38" s="261"/>
      <c r="DJ38" s="261"/>
      <c r="DK38" s="261"/>
      <c r="DL38" s="261"/>
      <c r="DN38" s="261"/>
      <c r="DO38" s="261"/>
      <c r="DP38" s="26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1"/>
      <c r="DO49" s="261"/>
      <c r="DP49" s="26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1"/>
      <c r="CS63" s="261"/>
      <c r="CX63" s="261"/>
      <c r="DC63" s="261"/>
      <c r="DH63" s="261"/>
    </row>
    <row r="64" spans="22:120" x14ac:dyDescent="0.15">
      <c r="V64" s="261"/>
    </row>
    <row r="65" spans="15:120" x14ac:dyDescent="0.15">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x14ac:dyDescent="0.15">
      <c r="Q66" s="261"/>
      <c r="S66" s="261"/>
      <c r="U66" s="261"/>
      <c r="DM66" s="261"/>
    </row>
    <row r="67" spans="15:120" x14ac:dyDescent="0.15">
      <c r="O67" s="261"/>
      <c r="P67" s="261"/>
      <c r="R67" s="261"/>
      <c r="T67" s="261"/>
      <c r="Y67" s="261"/>
      <c r="CT67" s="261"/>
      <c r="CV67" s="261"/>
      <c r="CW67" s="261"/>
      <c r="CY67" s="261"/>
      <c r="DA67" s="261"/>
      <c r="DB67" s="261"/>
      <c r="DD67" s="261"/>
      <c r="DF67" s="261"/>
      <c r="DG67" s="261"/>
      <c r="DI67" s="261"/>
      <c r="DK67" s="261"/>
      <c r="DL67" s="261"/>
      <c r="DN67" s="261"/>
      <c r="DO67" s="261"/>
      <c r="DP67" s="261"/>
    </row>
    <row r="68" spans="15:120" x14ac:dyDescent="0.15"/>
    <row r="69" spans="15:120" x14ac:dyDescent="0.15"/>
    <row r="70" spans="15:120" x14ac:dyDescent="0.15"/>
    <row r="71" spans="15:120" x14ac:dyDescent="0.15"/>
    <row r="72" spans="15:120" x14ac:dyDescent="0.15">
      <c r="DP72" s="261"/>
    </row>
    <row r="73" spans="15:120" x14ac:dyDescent="0.15">
      <c r="DP73" s="26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1"/>
      <c r="CX96" s="261"/>
      <c r="DC96" s="261"/>
      <c r="DH96" s="261"/>
    </row>
    <row r="97" spans="24:120" x14ac:dyDescent="0.15">
      <c r="CS97" s="261"/>
      <c r="CX97" s="261"/>
      <c r="DC97" s="261"/>
      <c r="DH97" s="261"/>
      <c r="DP97" s="262" t="s">
        <v>497</v>
      </c>
    </row>
    <row r="98" spans="24:120" hidden="1" x14ac:dyDescent="0.15">
      <c r="CS98" s="261"/>
      <c r="CX98" s="261"/>
      <c r="DC98" s="261"/>
      <c r="DH98" s="261"/>
    </row>
    <row r="99" spans="24:120" hidden="1" x14ac:dyDescent="0.15">
      <c r="CS99" s="261"/>
      <c r="CX99" s="261"/>
      <c r="DC99" s="261"/>
      <c r="DH99" s="261"/>
    </row>
    <row r="101" spans="24:120" ht="12" hidden="1" customHeight="1" x14ac:dyDescent="0.15">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x14ac:dyDescent="0.15">
      <c r="CU102" s="261"/>
      <c r="CZ102" s="261"/>
      <c r="DE102" s="261"/>
      <c r="DJ102" s="261"/>
      <c r="DM102" s="261"/>
    </row>
    <row r="103" spans="24:120" hidden="1" x14ac:dyDescent="0.15">
      <c r="CT103" s="261"/>
      <c r="CV103" s="261"/>
      <c r="CW103" s="261"/>
      <c r="CY103" s="261"/>
      <c r="DA103" s="261"/>
      <c r="DB103" s="261"/>
      <c r="DD103" s="261"/>
      <c r="DF103" s="261"/>
      <c r="DG103" s="261"/>
      <c r="DI103" s="261"/>
      <c r="DK103" s="261"/>
      <c r="DL103" s="261"/>
      <c r="DM103" s="261"/>
      <c r="DN103" s="261"/>
      <c r="DO103" s="261"/>
      <c r="DP103" s="261"/>
    </row>
    <row r="104" spans="24:120" hidden="1" x14ac:dyDescent="0.15">
      <c r="CV104" s="261"/>
      <c r="CW104" s="261"/>
      <c r="DA104" s="261"/>
      <c r="DB104" s="261"/>
      <c r="DF104" s="261"/>
      <c r="DG104" s="261"/>
      <c r="DK104" s="261"/>
      <c r="DL104" s="261"/>
      <c r="DN104" s="261"/>
      <c r="DO104" s="261"/>
      <c r="DP104" s="261"/>
    </row>
    <row r="105" spans="24:120" ht="12.75" hidden="1" customHeight="1" x14ac:dyDescent="0.15"/>
  </sheetData>
  <sheetProtection algorithmName="SHA-512" hashValue="RAEhZLWl7qDUHisI6HyaF9ChSLVFfx+FY2sovYvrrgVqhbOwTQIIq1PwCYOp+/1SI7/o5F0RT1tGlhSMKV2JhA==" saltValue="dfg6lBxJTENPu72ERfFcA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2" customWidth="1"/>
    <col min="117" max="16384" width="9" style="261" hidden="1"/>
  </cols>
  <sheetData>
    <row r="1" spans="2:116"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x14ac:dyDescent="0.15"/>
    <row r="3" spans="2:116" x14ac:dyDescent="0.15"/>
    <row r="4" spans="2:116" x14ac:dyDescent="0.15">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x14ac:dyDescent="0.15">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x14ac:dyDescent="0.15"/>
    <row r="20" spans="9:116" x14ac:dyDescent="0.15"/>
    <row r="21" spans="9:116" x14ac:dyDescent="0.15">
      <c r="DL21" s="261"/>
    </row>
    <row r="22" spans="9:116" x14ac:dyDescent="0.15">
      <c r="DI22" s="261"/>
      <c r="DJ22" s="261"/>
      <c r="DK22" s="261"/>
      <c r="DL22" s="261"/>
    </row>
    <row r="23" spans="9:116" x14ac:dyDescent="0.15">
      <c r="CY23" s="261"/>
      <c r="CZ23" s="261"/>
      <c r="DA23" s="261"/>
      <c r="DB23" s="261"/>
      <c r="DC23" s="261"/>
      <c r="DD23" s="261"/>
      <c r="DE23" s="261"/>
      <c r="DF23" s="261"/>
      <c r="DG23" s="261"/>
      <c r="DH23" s="261"/>
      <c r="DI23" s="261"/>
      <c r="DJ23" s="261"/>
      <c r="DK23" s="261"/>
      <c r="DL23" s="26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1"/>
      <c r="DA35" s="261"/>
      <c r="DB35" s="261"/>
      <c r="DC35" s="261"/>
      <c r="DD35" s="261"/>
      <c r="DE35" s="261"/>
      <c r="DF35" s="261"/>
      <c r="DG35" s="261"/>
      <c r="DH35" s="261"/>
      <c r="DI35" s="261"/>
      <c r="DJ35" s="261"/>
      <c r="DK35" s="261"/>
      <c r="DL35" s="261"/>
    </row>
    <row r="36" spans="15:116" x14ac:dyDescent="0.15"/>
    <row r="37" spans="15:116" x14ac:dyDescent="0.15">
      <c r="DL37" s="261"/>
    </row>
    <row r="38" spans="15:116" x14ac:dyDescent="0.15">
      <c r="DI38" s="261"/>
      <c r="DJ38" s="261"/>
      <c r="DK38" s="261"/>
      <c r="DL38" s="261"/>
    </row>
    <row r="39" spans="15:116" x14ac:dyDescent="0.15"/>
    <row r="40" spans="15:116" x14ac:dyDescent="0.15"/>
    <row r="41" spans="15:116" x14ac:dyDescent="0.15"/>
    <row r="42" spans="15:116" x14ac:dyDescent="0.15"/>
    <row r="43" spans="15:116" x14ac:dyDescent="0.15">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x14ac:dyDescent="0.15">
      <c r="DL44" s="261"/>
    </row>
    <row r="45" spans="15:116" x14ac:dyDescent="0.15"/>
    <row r="46" spans="15:116" x14ac:dyDescent="0.15">
      <c r="DA46" s="261"/>
      <c r="DB46" s="261"/>
      <c r="DC46" s="261"/>
      <c r="DD46" s="261"/>
      <c r="DE46" s="261"/>
      <c r="DF46" s="261"/>
      <c r="DG46" s="261"/>
      <c r="DH46" s="261"/>
      <c r="DI46" s="261"/>
      <c r="DJ46" s="261"/>
      <c r="DK46" s="261"/>
      <c r="DL46" s="261"/>
    </row>
    <row r="47" spans="15:116" x14ac:dyDescent="0.15"/>
    <row r="48" spans="15:116" x14ac:dyDescent="0.15"/>
    <row r="49" spans="104:116" x14ac:dyDescent="0.15"/>
    <row r="50" spans="104:116" x14ac:dyDescent="0.15">
      <c r="CZ50" s="261"/>
      <c r="DA50" s="261"/>
      <c r="DB50" s="261"/>
      <c r="DC50" s="261"/>
      <c r="DD50" s="261"/>
      <c r="DE50" s="261"/>
      <c r="DF50" s="261"/>
      <c r="DG50" s="261"/>
      <c r="DH50" s="261"/>
      <c r="DI50" s="261"/>
      <c r="DJ50" s="261"/>
      <c r="DK50" s="261"/>
      <c r="DL50" s="261"/>
    </row>
    <row r="51" spans="104:116" x14ac:dyDescent="0.15"/>
    <row r="52" spans="104:116" x14ac:dyDescent="0.15"/>
    <row r="53" spans="104:116" x14ac:dyDescent="0.15">
      <c r="DL53" s="26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1"/>
      <c r="DD67" s="261"/>
      <c r="DE67" s="261"/>
      <c r="DF67" s="261"/>
      <c r="DG67" s="261"/>
      <c r="DH67" s="261"/>
      <c r="DI67" s="261"/>
      <c r="DJ67" s="261"/>
      <c r="DK67" s="261"/>
      <c r="DL67" s="26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9/8ypQOiQquAgn3AgKA9WrWGHLqYX8fFint7fzOhEWo7CnMzjQFfvhnZwAjFJVjXJ59HeaiP9qznLTcTc/qkA==" saltValue="cE+5zPbr4QVafYPQlSTMZ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3" customWidth="1"/>
    <col min="37" max="44" width="17" style="263" customWidth="1"/>
    <col min="45" max="45" width="6.125" style="269" customWidth="1"/>
    <col min="46" max="46" width="3" style="267" customWidth="1"/>
    <col min="47" max="47" width="19.125" style="263" hidden="1" customWidth="1"/>
    <col min="48" max="52" width="12.625" style="263" hidden="1" customWidth="1"/>
    <col min="53" max="16384" width="8.625" style="263" hidden="1"/>
  </cols>
  <sheetData>
    <row r="1" spans="1:46" x14ac:dyDescent="0.15">
      <c r="AS1" s="263"/>
      <c r="AT1" s="263"/>
    </row>
    <row r="2" spans="1:46" x14ac:dyDescent="0.15">
      <c r="AS2" s="263"/>
      <c r="AT2" s="263"/>
    </row>
    <row r="3" spans="1:46" x14ac:dyDescent="0.15">
      <c r="AS3" s="263"/>
      <c r="AT3" s="263"/>
    </row>
    <row r="4" spans="1:46" x14ac:dyDescent="0.15">
      <c r="AS4" s="263"/>
      <c r="AT4" s="263"/>
    </row>
    <row r="5" spans="1:46" ht="17.25" x14ac:dyDescent="0.15">
      <c r="A5" s="264" t="s">
        <v>498</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x14ac:dyDescent="0.15">
      <c r="A6" s="267"/>
      <c r="AK6" s="268" t="s">
        <v>499</v>
      </c>
      <c r="AL6" s="268"/>
      <c r="AM6" s="268"/>
      <c r="AN6" s="268"/>
    </row>
    <row r="7" spans="1:46" ht="13.5" customHeight="1" x14ac:dyDescent="0.15">
      <c r="A7" s="267"/>
      <c r="AK7" s="270"/>
      <c r="AL7" s="271"/>
      <c r="AM7" s="271"/>
      <c r="AN7" s="272"/>
      <c r="AO7" s="1141" t="s">
        <v>500</v>
      </c>
      <c r="AP7" s="273"/>
      <c r="AQ7" s="274" t="s">
        <v>501</v>
      </c>
      <c r="AR7" s="275"/>
    </row>
    <row r="8" spans="1:46" x14ac:dyDescent="0.15">
      <c r="A8" s="267"/>
      <c r="AK8" s="276"/>
      <c r="AL8" s="277"/>
      <c r="AM8" s="277"/>
      <c r="AN8" s="278"/>
      <c r="AO8" s="1142"/>
      <c r="AP8" s="279" t="s">
        <v>502</v>
      </c>
      <c r="AQ8" s="280" t="s">
        <v>503</v>
      </c>
      <c r="AR8" s="281" t="s">
        <v>504</v>
      </c>
    </row>
    <row r="9" spans="1:46" x14ac:dyDescent="0.15">
      <c r="A9" s="267"/>
      <c r="AK9" s="1132" t="s">
        <v>505</v>
      </c>
      <c r="AL9" s="1133"/>
      <c r="AM9" s="1133"/>
      <c r="AN9" s="1134"/>
      <c r="AO9" s="282">
        <v>1312712</v>
      </c>
      <c r="AP9" s="282">
        <v>217805</v>
      </c>
      <c r="AQ9" s="283">
        <v>156065</v>
      </c>
      <c r="AR9" s="284">
        <v>39.6</v>
      </c>
    </row>
    <row r="10" spans="1:46" ht="13.5" customHeight="1" x14ac:dyDescent="0.15">
      <c r="A10" s="267"/>
      <c r="AK10" s="1132" t="s">
        <v>506</v>
      </c>
      <c r="AL10" s="1133"/>
      <c r="AM10" s="1133"/>
      <c r="AN10" s="1134"/>
      <c r="AO10" s="285">
        <v>156578</v>
      </c>
      <c r="AP10" s="285">
        <v>25979</v>
      </c>
      <c r="AQ10" s="286">
        <v>24089</v>
      </c>
      <c r="AR10" s="287">
        <v>7.8</v>
      </c>
    </row>
    <row r="11" spans="1:46" ht="13.5" customHeight="1" x14ac:dyDescent="0.15">
      <c r="A11" s="267"/>
      <c r="AK11" s="1132" t="s">
        <v>507</v>
      </c>
      <c r="AL11" s="1133"/>
      <c r="AM11" s="1133"/>
      <c r="AN11" s="1134"/>
      <c r="AO11" s="285" t="s">
        <v>508</v>
      </c>
      <c r="AP11" s="285" t="s">
        <v>508</v>
      </c>
      <c r="AQ11" s="286">
        <v>3903</v>
      </c>
      <c r="AR11" s="287" t="s">
        <v>508</v>
      </c>
    </row>
    <row r="12" spans="1:46" ht="13.5" customHeight="1" x14ac:dyDescent="0.15">
      <c r="A12" s="267"/>
      <c r="AK12" s="1132" t="s">
        <v>509</v>
      </c>
      <c r="AL12" s="1133"/>
      <c r="AM12" s="1133"/>
      <c r="AN12" s="1134"/>
      <c r="AO12" s="285" t="s">
        <v>508</v>
      </c>
      <c r="AP12" s="285" t="s">
        <v>508</v>
      </c>
      <c r="AQ12" s="286" t="s">
        <v>508</v>
      </c>
      <c r="AR12" s="287" t="s">
        <v>508</v>
      </c>
    </row>
    <row r="13" spans="1:46" ht="13.5" customHeight="1" x14ac:dyDescent="0.15">
      <c r="A13" s="267"/>
      <c r="AK13" s="1132" t="s">
        <v>510</v>
      </c>
      <c r="AL13" s="1133"/>
      <c r="AM13" s="1133"/>
      <c r="AN13" s="1134"/>
      <c r="AO13" s="285">
        <v>36751</v>
      </c>
      <c r="AP13" s="285">
        <v>6098</v>
      </c>
      <c r="AQ13" s="286">
        <v>6134</v>
      </c>
      <c r="AR13" s="287">
        <v>-0.6</v>
      </c>
    </row>
    <row r="14" spans="1:46" ht="13.5" customHeight="1" x14ac:dyDescent="0.15">
      <c r="A14" s="267"/>
      <c r="AK14" s="1132" t="s">
        <v>511</v>
      </c>
      <c r="AL14" s="1133"/>
      <c r="AM14" s="1133"/>
      <c r="AN14" s="1134"/>
      <c r="AO14" s="285">
        <v>81232</v>
      </c>
      <c r="AP14" s="285">
        <v>13478</v>
      </c>
      <c r="AQ14" s="286">
        <v>6841</v>
      </c>
      <c r="AR14" s="287">
        <v>97</v>
      </c>
    </row>
    <row r="15" spans="1:46" ht="13.5" customHeight="1" x14ac:dyDescent="0.15">
      <c r="A15" s="267"/>
      <c r="AK15" s="1135" t="s">
        <v>512</v>
      </c>
      <c r="AL15" s="1136"/>
      <c r="AM15" s="1136"/>
      <c r="AN15" s="1137"/>
      <c r="AO15" s="285">
        <v>-24636</v>
      </c>
      <c r="AP15" s="285">
        <v>-4088</v>
      </c>
      <c r="AQ15" s="286">
        <v>-12699</v>
      </c>
      <c r="AR15" s="287">
        <v>-67.8</v>
      </c>
    </row>
    <row r="16" spans="1:46" x14ac:dyDescent="0.15">
      <c r="A16" s="267"/>
      <c r="AK16" s="1135" t="s">
        <v>186</v>
      </c>
      <c r="AL16" s="1136"/>
      <c r="AM16" s="1136"/>
      <c r="AN16" s="1137"/>
      <c r="AO16" s="285">
        <v>1562637</v>
      </c>
      <c r="AP16" s="285">
        <v>259273</v>
      </c>
      <c r="AQ16" s="286">
        <v>184332</v>
      </c>
      <c r="AR16" s="287">
        <v>40.700000000000003</v>
      </c>
    </row>
    <row r="17" spans="1:46" x14ac:dyDescent="0.15">
      <c r="A17" s="267"/>
    </row>
    <row r="18" spans="1:46" x14ac:dyDescent="0.15">
      <c r="A18" s="267"/>
      <c r="AQ18" s="288"/>
      <c r="AR18" s="288"/>
    </row>
    <row r="19" spans="1:46" x14ac:dyDescent="0.15">
      <c r="A19" s="267"/>
      <c r="AK19" s="263" t="s">
        <v>513</v>
      </c>
    </row>
    <row r="20" spans="1:46" x14ac:dyDescent="0.15">
      <c r="A20" s="267"/>
      <c r="AK20" s="289"/>
      <c r="AL20" s="290"/>
      <c r="AM20" s="290"/>
      <c r="AN20" s="291"/>
      <c r="AO20" s="292" t="s">
        <v>514</v>
      </c>
      <c r="AP20" s="293" t="s">
        <v>515</v>
      </c>
      <c r="AQ20" s="294" t="s">
        <v>516</v>
      </c>
      <c r="AR20" s="295"/>
    </row>
    <row r="21" spans="1:46" s="268" customFormat="1" x14ac:dyDescent="0.15">
      <c r="A21" s="296"/>
      <c r="AK21" s="1138" t="s">
        <v>517</v>
      </c>
      <c r="AL21" s="1139"/>
      <c r="AM21" s="1139"/>
      <c r="AN21" s="1140"/>
      <c r="AO21" s="297">
        <v>23.56</v>
      </c>
      <c r="AP21" s="298">
        <v>15.68</v>
      </c>
      <c r="AQ21" s="299">
        <v>7.88</v>
      </c>
      <c r="AS21" s="300"/>
      <c r="AT21" s="296"/>
    </row>
    <row r="22" spans="1:46" s="268" customFormat="1" x14ac:dyDescent="0.15">
      <c r="A22" s="296"/>
      <c r="AK22" s="1138" t="s">
        <v>518</v>
      </c>
      <c r="AL22" s="1139"/>
      <c r="AM22" s="1139"/>
      <c r="AN22" s="1140"/>
      <c r="AO22" s="301">
        <v>99.3</v>
      </c>
      <c r="AP22" s="302">
        <v>95.9</v>
      </c>
      <c r="AQ22" s="303">
        <v>3.4</v>
      </c>
      <c r="AR22" s="288"/>
      <c r="AS22" s="300"/>
      <c r="AT22" s="296"/>
    </row>
    <row r="23" spans="1:46" s="268" customFormat="1" x14ac:dyDescent="0.15">
      <c r="A23" s="296"/>
      <c r="AP23" s="288"/>
      <c r="AQ23" s="288"/>
      <c r="AR23" s="288"/>
      <c r="AS23" s="300"/>
      <c r="AT23" s="296"/>
    </row>
    <row r="24" spans="1:46" s="268" customFormat="1" x14ac:dyDescent="0.15">
      <c r="A24" s="296"/>
      <c r="AP24" s="288"/>
      <c r="AQ24" s="288"/>
      <c r="AR24" s="288"/>
      <c r="AS24" s="300"/>
      <c r="AT24" s="296"/>
    </row>
    <row r="25" spans="1:46" s="268"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x14ac:dyDescent="0.15">
      <c r="A26" s="268" t="s">
        <v>519</v>
      </c>
      <c r="AP26" s="288"/>
      <c r="AQ26" s="288"/>
      <c r="AR26" s="288"/>
    </row>
    <row r="27" spans="1:46" x14ac:dyDescent="0.15">
      <c r="A27" s="308"/>
      <c r="AS27" s="263"/>
      <c r="AT27" s="263"/>
    </row>
    <row r="28" spans="1:46" ht="17.25" x14ac:dyDescent="0.15">
      <c r="A28" s="264" t="s">
        <v>520</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x14ac:dyDescent="0.15">
      <c r="A29" s="267"/>
      <c r="AK29" s="268" t="s">
        <v>521</v>
      </c>
      <c r="AL29" s="268"/>
      <c r="AM29" s="268"/>
      <c r="AN29" s="268"/>
      <c r="AS29" s="310"/>
    </row>
    <row r="30" spans="1:46" ht="13.5" customHeight="1" x14ac:dyDescent="0.15">
      <c r="A30" s="267"/>
      <c r="AK30" s="270"/>
      <c r="AL30" s="271"/>
      <c r="AM30" s="271"/>
      <c r="AN30" s="272"/>
      <c r="AO30" s="1141" t="s">
        <v>500</v>
      </c>
      <c r="AP30" s="273"/>
      <c r="AQ30" s="274" t="s">
        <v>501</v>
      </c>
      <c r="AR30" s="275"/>
    </row>
    <row r="31" spans="1:46" x14ac:dyDescent="0.15">
      <c r="A31" s="267"/>
      <c r="AK31" s="276"/>
      <c r="AL31" s="277"/>
      <c r="AM31" s="277"/>
      <c r="AN31" s="278"/>
      <c r="AO31" s="1142"/>
      <c r="AP31" s="279" t="s">
        <v>502</v>
      </c>
      <c r="AQ31" s="280" t="s">
        <v>503</v>
      </c>
      <c r="AR31" s="281" t="s">
        <v>504</v>
      </c>
    </row>
    <row r="32" spans="1:46" ht="27" customHeight="1" x14ac:dyDescent="0.15">
      <c r="A32" s="267"/>
      <c r="AK32" s="1121" t="s">
        <v>522</v>
      </c>
      <c r="AL32" s="1122"/>
      <c r="AM32" s="1122"/>
      <c r="AN32" s="1123"/>
      <c r="AO32" s="311">
        <v>720587</v>
      </c>
      <c r="AP32" s="311">
        <v>119560</v>
      </c>
      <c r="AQ32" s="312">
        <v>108331</v>
      </c>
      <c r="AR32" s="313">
        <v>10.4</v>
      </c>
    </row>
    <row r="33" spans="1:46" ht="13.5" customHeight="1" x14ac:dyDescent="0.15">
      <c r="A33" s="267"/>
      <c r="AK33" s="1121" t="s">
        <v>523</v>
      </c>
      <c r="AL33" s="1122"/>
      <c r="AM33" s="1122"/>
      <c r="AN33" s="1123"/>
      <c r="AO33" s="311" t="s">
        <v>508</v>
      </c>
      <c r="AP33" s="311" t="s">
        <v>508</v>
      </c>
      <c r="AQ33" s="312">
        <v>132</v>
      </c>
      <c r="AR33" s="313" t="s">
        <v>508</v>
      </c>
    </row>
    <row r="34" spans="1:46" ht="27" customHeight="1" x14ac:dyDescent="0.15">
      <c r="A34" s="267"/>
      <c r="AK34" s="1121" t="s">
        <v>524</v>
      </c>
      <c r="AL34" s="1122"/>
      <c r="AM34" s="1122"/>
      <c r="AN34" s="1123"/>
      <c r="AO34" s="311" t="s">
        <v>508</v>
      </c>
      <c r="AP34" s="311" t="s">
        <v>508</v>
      </c>
      <c r="AQ34" s="312">
        <v>205</v>
      </c>
      <c r="AR34" s="313" t="s">
        <v>508</v>
      </c>
    </row>
    <row r="35" spans="1:46" ht="27" customHeight="1" x14ac:dyDescent="0.15">
      <c r="A35" s="267"/>
      <c r="AK35" s="1121" t="s">
        <v>525</v>
      </c>
      <c r="AL35" s="1122"/>
      <c r="AM35" s="1122"/>
      <c r="AN35" s="1123"/>
      <c r="AO35" s="311">
        <v>78188</v>
      </c>
      <c r="AP35" s="311">
        <v>12973</v>
      </c>
      <c r="AQ35" s="312">
        <v>22911</v>
      </c>
      <c r="AR35" s="313">
        <v>-43.4</v>
      </c>
    </row>
    <row r="36" spans="1:46" ht="27" customHeight="1" x14ac:dyDescent="0.15">
      <c r="A36" s="267"/>
      <c r="AK36" s="1121" t="s">
        <v>526</v>
      </c>
      <c r="AL36" s="1122"/>
      <c r="AM36" s="1122"/>
      <c r="AN36" s="1123"/>
      <c r="AO36" s="311">
        <v>2033</v>
      </c>
      <c r="AP36" s="311">
        <v>337</v>
      </c>
      <c r="AQ36" s="312">
        <v>3832</v>
      </c>
      <c r="AR36" s="313">
        <v>-91.2</v>
      </c>
    </row>
    <row r="37" spans="1:46" ht="13.5" customHeight="1" x14ac:dyDescent="0.15">
      <c r="A37" s="267"/>
      <c r="AK37" s="1121" t="s">
        <v>527</v>
      </c>
      <c r="AL37" s="1122"/>
      <c r="AM37" s="1122"/>
      <c r="AN37" s="1123"/>
      <c r="AO37" s="311">
        <v>1693</v>
      </c>
      <c r="AP37" s="311">
        <v>281</v>
      </c>
      <c r="AQ37" s="312">
        <v>1000</v>
      </c>
      <c r="AR37" s="313">
        <v>-71.900000000000006</v>
      </c>
    </row>
    <row r="38" spans="1:46" ht="27" customHeight="1" x14ac:dyDescent="0.15">
      <c r="A38" s="267"/>
      <c r="AK38" s="1118" t="s">
        <v>528</v>
      </c>
      <c r="AL38" s="1119"/>
      <c r="AM38" s="1119"/>
      <c r="AN38" s="1120"/>
      <c r="AO38" s="314">
        <v>92</v>
      </c>
      <c r="AP38" s="314">
        <v>15</v>
      </c>
      <c r="AQ38" s="315">
        <v>21</v>
      </c>
      <c r="AR38" s="303">
        <v>-28.6</v>
      </c>
      <c r="AS38" s="310"/>
    </row>
    <row r="39" spans="1:46" x14ac:dyDescent="0.15">
      <c r="A39" s="267"/>
      <c r="AK39" s="1118" t="s">
        <v>529</v>
      </c>
      <c r="AL39" s="1119"/>
      <c r="AM39" s="1119"/>
      <c r="AN39" s="1120"/>
      <c r="AO39" s="311">
        <v>-56096</v>
      </c>
      <c r="AP39" s="311">
        <v>-9307</v>
      </c>
      <c r="AQ39" s="312">
        <v>-5292</v>
      </c>
      <c r="AR39" s="313">
        <v>75.900000000000006</v>
      </c>
      <c r="AS39" s="310"/>
    </row>
    <row r="40" spans="1:46" ht="27" customHeight="1" x14ac:dyDescent="0.15">
      <c r="A40" s="267"/>
      <c r="AK40" s="1121" t="s">
        <v>530</v>
      </c>
      <c r="AL40" s="1122"/>
      <c r="AM40" s="1122"/>
      <c r="AN40" s="1123"/>
      <c r="AO40" s="311">
        <v>-494877</v>
      </c>
      <c r="AP40" s="311">
        <v>-82110</v>
      </c>
      <c r="AQ40" s="312">
        <v>-91315</v>
      </c>
      <c r="AR40" s="313">
        <v>-10.1</v>
      </c>
      <c r="AS40" s="310"/>
    </row>
    <row r="41" spans="1:46" x14ac:dyDescent="0.15">
      <c r="A41" s="267"/>
      <c r="AK41" s="1124" t="s">
        <v>296</v>
      </c>
      <c r="AL41" s="1125"/>
      <c r="AM41" s="1125"/>
      <c r="AN41" s="1126"/>
      <c r="AO41" s="311">
        <v>251620</v>
      </c>
      <c r="AP41" s="311">
        <v>41749</v>
      </c>
      <c r="AQ41" s="312">
        <v>39824</v>
      </c>
      <c r="AR41" s="313">
        <v>4.8</v>
      </c>
      <c r="AS41" s="310"/>
    </row>
    <row r="42" spans="1:46" x14ac:dyDescent="0.15">
      <c r="A42" s="267"/>
      <c r="AK42" s="316" t="s">
        <v>531</v>
      </c>
      <c r="AQ42" s="288"/>
      <c r="AR42" s="288"/>
      <c r="AS42" s="310"/>
    </row>
    <row r="43" spans="1:46" x14ac:dyDescent="0.15">
      <c r="A43" s="267"/>
      <c r="AP43" s="317"/>
      <c r="AQ43" s="288"/>
      <c r="AS43" s="310"/>
    </row>
    <row r="44" spans="1:46" x14ac:dyDescent="0.15">
      <c r="A44" s="267"/>
      <c r="AQ44" s="288"/>
    </row>
    <row r="45" spans="1:46" x14ac:dyDescent="0.15">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x14ac:dyDescent="0.15">
      <c r="A47" s="320" t="s">
        <v>532</v>
      </c>
    </row>
    <row r="48" spans="1:46" x14ac:dyDescent="0.15">
      <c r="A48" s="267"/>
      <c r="AK48" s="321" t="s">
        <v>533</v>
      </c>
      <c r="AL48" s="321"/>
      <c r="AM48" s="321"/>
      <c r="AN48" s="321"/>
      <c r="AO48" s="321"/>
      <c r="AP48" s="321"/>
      <c r="AQ48" s="322"/>
      <c r="AR48" s="321"/>
    </row>
    <row r="49" spans="1:44" ht="13.5" customHeight="1" x14ac:dyDescent="0.15">
      <c r="A49" s="267"/>
      <c r="AK49" s="323"/>
      <c r="AL49" s="324"/>
      <c r="AM49" s="1127" t="s">
        <v>500</v>
      </c>
      <c r="AN49" s="1129" t="s">
        <v>534</v>
      </c>
      <c r="AO49" s="1130"/>
      <c r="AP49" s="1130"/>
      <c r="AQ49" s="1130"/>
      <c r="AR49" s="1131"/>
    </row>
    <row r="50" spans="1:44" x14ac:dyDescent="0.15">
      <c r="A50" s="267"/>
      <c r="AK50" s="325"/>
      <c r="AL50" s="326"/>
      <c r="AM50" s="1128"/>
      <c r="AN50" s="327" t="s">
        <v>535</v>
      </c>
      <c r="AO50" s="328" t="s">
        <v>536</v>
      </c>
      <c r="AP50" s="329" t="s">
        <v>537</v>
      </c>
      <c r="AQ50" s="330" t="s">
        <v>538</v>
      </c>
      <c r="AR50" s="331" t="s">
        <v>539</v>
      </c>
    </row>
    <row r="51" spans="1:44" x14ac:dyDescent="0.15">
      <c r="A51" s="267"/>
      <c r="AK51" s="323" t="s">
        <v>540</v>
      </c>
      <c r="AL51" s="324"/>
      <c r="AM51" s="332">
        <v>1583297</v>
      </c>
      <c r="AN51" s="333">
        <v>253896</v>
      </c>
      <c r="AO51" s="334">
        <v>-2.8</v>
      </c>
      <c r="AP51" s="335">
        <v>168868</v>
      </c>
      <c r="AQ51" s="336">
        <v>4.0999999999999996</v>
      </c>
      <c r="AR51" s="337">
        <v>-6.9</v>
      </c>
    </row>
    <row r="52" spans="1:44" x14ac:dyDescent="0.15">
      <c r="A52" s="267"/>
      <c r="AK52" s="338"/>
      <c r="AL52" s="339" t="s">
        <v>541</v>
      </c>
      <c r="AM52" s="340">
        <v>1215329</v>
      </c>
      <c r="AN52" s="341">
        <v>194889</v>
      </c>
      <c r="AO52" s="342">
        <v>5.9</v>
      </c>
      <c r="AP52" s="343">
        <v>79360</v>
      </c>
      <c r="AQ52" s="344">
        <v>-0.8</v>
      </c>
      <c r="AR52" s="345">
        <v>6.7</v>
      </c>
    </row>
    <row r="53" spans="1:44" x14ac:dyDescent="0.15">
      <c r="A53" s="267"/>
      <c r="AK53" s="323" t="s">
        <v>542</v>
      </c>
      <c r="AL53" s="324"/>
      <c r="AM53" s="332">
        <v>3380093</v>
      </c>
      <c r="AN53" s="333">
        <v>543948</v>
      </c>
      <c r="AO53" s="334">
        <v>114.2</v>
      </c>
      <c r="AP53" s="335">
        <v>202870</v>
      </c>
      <c r="AQ53" s="336">
        <v>20.100000000000001</v>
      </c>
      <c r="AR53" s="337">
        <v>94.1</v>
      </c>
    </row>
    <row r="54" spans="1:44" x14ac:dyDescent="0.15">
      <c r="A54" s="267"/>
      <c r="AK54" s="338"/>
      <c r="AL54" s="339" t="s">
        <v>541</v>
      </c>
      <c r="AM54" s="340">
        <v>617034</v>
      </c>
      <c r="AN54" s="341">
        <v>99297</v>
      </c>
      <c r="AO54" s="342">
        <v>-49</v>
      </c>
      <c r="AP54" s="343">
        <v>79735</v>
      </c>
      <c r="AQ54" s="344">
        <v>0.5</v>
      </c>
      <c r="AR54" s="345">
        <v>-49.5</v>
      </c>
    </row>
    <row r="55" spans="1:44" x14ac:dyDescent="0.15">
      <c r="A55" s="267"/>
      <c r="AK55" s="323" t="s">
        <v>543</v>
      </c>
      <c r="AL55" s="324"/>
      <c r="AM55" s="332">
        <v>1533037</v>
      </c>
      <c r="AN55" s="333">
        <v>248748</v>
      </c>
      <c r="AO55" s="334">
        <v>-54.3</v>
      </c>
      <c r="AP55" s="335">
        <v>167497</v>
      </c>
      <c r="AQ55" s="336">
        <v>-17.399999999999999</v>
      </c>
      <c r="AR55" s="337">
        <v>-36.9</v>
      </c>
    </row>
    <row r="56" spans="1:44" x14ac:dyDescent="0.15">
      <c r="A56" s="267"/>
      <c r="AK56" s="338"/>
      <c r="AL56" s="339" t="s">
        <v>541</v>
      </c>
      <c r="AM56" s="340">
        <v>574595</v>
      </c>
      <c r="AN56" s="341">
        <v>93233</v>
      </c>
      <c r="AO56" s="342">
        <v>-6.1</v>
      </c>
      <c r="AP56" s="343">
        <v>82571</v>
      </c>
      <c r="AQ56" s="344">
        <v>3.6</v>
      </c>
      <c r="AR56" s="345">
        <v>-9.6999999999999993</v>
      </c>
    </row>
    <row r="57" spans="1:44" x14ac:dyDescent="0.15">
      <c r="A57" s="267"/>
      <c r="AK57" s="323" t="s">
        <v>544</v>
      </c>
      <c r="AL57" s="324"/>
      <c r="AM57" s="332">
        <v>1305483</v>
      </c>
      <c r="AN57" s="333">
        <v>215997</v>
      </c>
      <c r="AO57" s="334">
        <v>-13.2</v>
      </c>
      <c r="AP57" s="335">
        <v>190274</v>
      </c>
      <c r="AQ57" s="336">
        <v>13.6</v>
      </c>
      <c r="AR57" s="337">
        <v>-26.8</v>
      </c>
    </row>
    <row r="58" spans="1:44" x14ac:dyDescent="0.15">
      <c r="A58" s="267"/>
      <c r="AK58" s="338"/>
      <c r="AL58" s="339" t="s">
        <v>541</v>
      </c>
      <c r="AM58" s="340">
        <v>511492</v>
      </c>
      <c r="AN58" s="341">
        <v>84628</v>
      </c>
      <c r="AO58" s="342">
        <v>-9.1999999999999993</v>
      </c>
      <c r="AP58" s="343">
        <v>88584</v>
      </c>
      <c r="AQ58" s="344">
        <v>7.3</v>
      </c>
      <c r="AR58" s="345">
        <v>-16.5</v>
      </c>
    </row>
    <row r="59" spans="1:44" x14ac:dyDescent="0.15">
      <c r="A59" s="267"/>
      <c r="AK59" s="323" t="s">
        <v>545</v>
      </c>
      <c r="AL59" s="324"/>
      <c r="AM59" s="332">
        <v>1248270</v>
      </c>
      <c r="AN59" s="333">
        <v>207113</v>
      </c>
      <c r="AO59" s="334">
        <v>-4.0999999999999996</v>
      </c>
      <c r="AP59" s="335">
        <v>200194</v>
      </c>
      <c r="AQ59" s="336">
        <v>5.2</v>
      </c>
      <c r="AR59" s="337">
        <v>-9.3000000000000007</v>
      </c>
    </row>
    <row r="60" spans="1:44" x14ac:dyDescent="0.15">
      <c r="A60" s="267"/>
      <c r="AK60" s="338"/>
      <c r="AL60" s="339" t="s">
        <v>541</v>
      </c>
      <c r="AM60" s="340">
        <v>723310</v>
      </c>
      <c r="AN60" s="341">
        <v>120012</v>
      </c>
      <c r="AO60" s="342">
        <v>41.8</v>
      </c>
      <c r="AP60" s="343">
        <v>106422</v>
      </c>
      <c r="AQ60" s="344">
        <v>20.100000000000001</v>
      </c>
      <c r="AR60" s="345">
        <v>21.7</v>
      </c>
    </row>
    <row r="61" spans="1:44" x14ac:dyDescent="0.15">
      <c r="A61" s="267"/>
      <c r="AK61" s="323" t="s">
        <v>546</v>
      </c>
      <c r="AL61" s="346"/>
      <c r="AM61" s="332">
        <v>1810036</v>
      </c>
      <c r="AN61" s="333">
        <v>293940</v>
      </c>
      <c r="AO61" s="334">
        <v>8</v>
      </c>
      <c r="AP61" s="335">
        <v>185941</v>
      </c>
      <c r="AQ61" s="347">
        <v>5.0999999999999996</v>
      </c>
      <c r="AR61" s="337">
        <v>2.9</v>
      </c>
    </row>
    <row r="62" spans="1:44" x14ac:dyDescent="0.15">
      <c r="A62" s="267"/>
      <c r="AK62" s="338"/>
      <c r="AL62" s="339" t="s">
        <v>541</v>
      </c>
      <c r="AM62" s="340">
        <v>728352</v>
      </c>
      <c r="AN62" s="341">
        <v>118412</v>
      </c>
      <c r="AO62" s="342">
        <v>-3.3</v>
      </c>
      <c r="AP62" s="343">
        <v>87334</v>
      </c>
      <c r="AQ62" s="344">
        <v>6.1</v>
      </c>
      <c r="AR62" s="345">
        <v>-9.4</v>
      </c>
    </row>
    <row r="63" spans="1:44" x14ac:dyDescent="0.15">
      <c r="A63" s="267"/>
    </row>
    <row r="64" spans="1:44" x14ac:dyDescent="0.15">
      <c r="A64" s="267"/>
    </row>
    <row r="65" spans="1:46" x14ac:dyDescent="0.15">
      <c r="A65" s="267"/>
    </row>
    <row r="66" spans="1:46" x14ac:dyDescent="0.15">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x14ac:dyDescent="0.15">
      <c r="AS67" s="263"/>
      <c r="AT67" s="263"/>
    </row>
    <row r="70" spans="1:46" hidden="1" x14ac:dyDescent="0.15"/>
    <row r="71" spans="1:46" hidden="1" x14ac:dyDescent="0.15"/>
    <row r="72" spans="1:46" hidden="1" x14ac:dyDescent="0.15"/>
    <row r="73" spans="1:46" hidden="1" x14ac:dyDescent="0.15"/>
  </sheetData>
  <sheetProtection algorithmName="SHA-512" hashValue="C1ULRihBBBXa4yBe++zDpQ7NGP2HW2D4wkmNuvVsNsQ3RgP2WBJqgslWjha03XlkTacOv9qveqtYgHTmTNkv1Q==" saltValue="b/+05Y49wObXQv+Q+mztD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2" customWidth="1"/>
    <col min="126" max="16384" width="9" style="261" hidden="1"/>
  </cols>
  <sheetData>
    <row r="1" spans="2:125"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x14ac:dyDescent="0.15">
      <c r="B2" s="261"/>
      <c r="DG2" s="261"/>
    </row>
    <row r="3" spans="2:125" x14ac:dyDescent="0.1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x14ac:dyDescent="0.15"/>
    <row r="5" spans="2:125" x14ac:dyDescent="0.15"/>
    <row r="6" spans="2:125" x14ac:dyDescent="0.15"/>
    <row r="7" spans="2:125" x14ac:dyDescent="0.15"/>
    <row r="8" spans="2:125" x14ac:dyDescent="0.15"/>
    <row r="9" spans="2:125" x14ac:dyDescent="0.15">
      <c r="DU9" s="26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1"/>
    </row>
    <row r="18" spans="125:125" x14ac:dyDescent="0.15"/>
    <row r="19" spans="125:125" x14ac:dyDescent="0.15"/>
    <row r="20" spans="125:125" x14ac:dyDescent="0.15">
      <c r="DU20" s="261"/>
    </row>
    <row r="21" spans="125:125" x14ac:dyDescent="0.15">
      <c r="DU21" s="26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1"/>
    </row>
    <row r="29" spans="125:125" x14ac:dyDescent="0.15"/>
    <row r="30" spans="125:125" x14ac:dyDescent="0.15"/>
    <row r="31" spans="125:125" x14ac:dyDescent="0.15"/>
    <row r="32" spans="125:125" x14ac:dyDescent="0.15"/>
    <row r="33" spans="2:125" x14ac:dyDescent="0.15">
      <c r="B33" s="261"/>
      <c r="G33" s="261"/>
      <c r="I33" s="261"/>
    </row>
    <row r="34" spans="2:125" x14ac:dyDescent="0.15">
      <c r="C34" s="261"/>
      <c r="P34" s="261"/>
      <c r="DE34" s="261"/>
      <c r="DH34" s="261"/>
    </row>
    <row r="35" spans="2:125" x14ac:dyDescent="0.15">
      <c r="D35" s="261"/>
      <c r="E35" s="261"/>
      <c r="DG35" s="261"/>
      <c r="DJ35" s="261"/>
      <c r="DP35" s="261"/>
      <c r="DQ35" s="261"/>
      <c r="DR35" s="261"/>
      <c r="DS35" s="261"/>
      <c r="DT35" s="261"/>
      <c r="DU35" s="261"/>
    </row>
    <row r="36" spans="2:125" x14ac:dyDescent="0.15">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x14ac:dyDescent="0.15">
      <c r="DU37" s="261"/>
    </row>
    <row r="38" spans="2:125" x14ac:dyDescent="0.15">
      <c r="DT38" s="261"/>
      <c r="DU38" s="261"/>
    </row>
    <row r="39" spans="2:125" x14ac:dyDescent="0.15"/>
    <row r="40" spans="2:125" x14ac:dyDescent="0.15">
      <c r="DH40" s="261"/>
    </row>
    <row r="41" spans="2:125" x14ac:dyDescent="0.15">
      <c r="DE41" s="261"/>
    </row>
    <row r="42" spans="2:125" x14ac:dyDescent="0.15">
      <c r="DG42" s="261"/>
      <c r="DJ42" s="261"/>
    </row>
    <row r="43" spans="2:125" x14ac:dyDescent="0.15">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x14ac:dyDescent="0.15">
      <c r="DU44" s="261"/>
    </row>
    <row r="45" spans="2:125" x14ac:dyDescent="0.15"/>
    <row r="46" spans="2:125" x14ac:dyDescent="0.15"/>
    <row r="47" spans="2:125" x14ac:dyDescent="0.15"/>
    <row r="48" spans="2:125" x14ac:dyDescent="0.15">
      <c r="DT48" s="261"/>
      <c r="DU48" s="261"/>
    </row>
    <row r="49" spans="120:125" x14ac:dyDescent="0.15">
      <c r="DU49" s="261"/>
    </row>
    <row r="50" spans="120:125" x14ac:dyDescent="0.15">
      <c r="DU50" s="261"/>
    </row>
    <row r="51" spans="120:125" x14ac:dyDescent="0.15">
      <c r="DP51" s="261"/>
      <c r="DQ51" s="261"/>
      <c r="DR51" s="261"/>
      <c r="DS51" s="261"/>
      <c r="DT51" s="261"/>
      <c r="DU51" s="261"/>
    </row>
    <row r="52" spans="120:125" x14ac:dyDescent="0.15"/>
    <row r="53" spans="120:125" x14ac:dyDescent="0.15"/>
    <row r="54" spans="120:125" x14ac:dyDescent="0.15">
      <c r="DU54" s="261"/>
    </row>
    <row r="55" spans="120:125" x14ac:dyDescent="0.15"/>
    <row r="56" spans="120:125" x14ac:dyDescent="0.15"/>
    <row r="57" spans="120:125" x14ac:dyDescent="0.15"/>
    <row r="58" spans="120:125" x14ac:dyDescent="0.15">
      <c r="DU58" s="261"/>
    </row>
    <row r="59" spans="120:125" x14ac:dyDescent="0.15"/>
    <row r="60" spans="120:125" x14ac:dyDescent="0.15"/>
    <row r="61" spans="120:125" x14ac:dyDescent="0.15"/>
    <row r="62" spans="120:125" x14ac:dyDescent="0.15"/>
    <row r="63" spans="120:125" x14ac:dyDescent="0.15">
      <c r="DU63" s="261"/>
    </row>
    <row r="64" spans="120:125" x14ac:dyDescent="0.15">
      <c r="DT64" s="261"/>
      <c r="DU64" s="261"/>
    </row>
    <row r="65" spans="123:125" x14ac:dyDescent="0.15"/>
    <row r="66" spans="123:125" x14ac:dyDescent="0.15"/>
    <row r="67" spans="123:125" x14ac:dyDescent="0.15"/>
    <row r="68" spans="123:125" x14ac:dyDescent="0.15"/>
    <row r="69" spans="123:125" x14ac:dyDescent="0.15">
      <c r="DS69" s="261"/>
      <c r="DT69" s="261"/>
      <c r="DU69" s="26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1"/>
    </row>
    <row r="83" spans="116:125" x14ac:dyDescent="0.15">
      <c r="DM83" s="261"/>
      <c r="DN83" s="261"/>
      <c r="DO83" s="261"/>
      <c r="DP83" s="261"/>
      <c r="DQ83" s="261"/>
      <c r="DR83" s="261"/>
      <c r="DS83" s="261"/>
      <c r="DT83" s="261"/>
      <c r="DU83" s="261"/>
    </row>
    <row r="84" spans="116:125" x14ac:dyDescent="0.15"/>
    <row r="85" spans="116:125" x14ac:dyDescent="0.15"/>
    <row r="86" spans="116:125" x14ac:dyDescent="0.15"/>
    <row r="87" spans="116:125" x14ac:dyDescent="0.15"/>
    <row r="88" spans="116:125" x14ac:dyDescent="0.15">
      <c r="DU88" s="26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1"/>
      <c r="DT94" s="261"/>
      <c r="DU94" s="261"/>
    </row>
    <row r="95" spans="116:125" ht="13.5" customHeight="1" x14ac:dyDescent="0.15">
      <c r="DU95" s="26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1"/>
    </row>
    <row r="102" spans="124:125" ht="13.5" customHeight="1" x14ac:dyDescent="0.15"/>
    <row r="103" spans="124:125" ht="13.5" customHeight="1" x14ac:dyDescent="0.15"/>
    <row r="104" spans="124:125" ht="13.5" customHeight="1" x14ac:dyDescent="0.15">
      <c r="DT104" s="261"/>
      <c r="DU104" s="26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548</v>
      </c>
    </row>
    <row r="121" spans="125:125" ht="13.5" hidden="1" customHeight="1" x14ac:dyDescent="0.15">
      <c r="DU121" s="261"/>
    </row>
  </sheetData>
  <sheetProtection algorithmName="SHA-512" hashValue="EY98Oeorkvx2PzPOCHS4EvYPLZzE3RTlNf7hwf24i2TfvbCcTSZ0hXENANxAbCqSIRlcGmPTgm9DWbJjXc2VXQ==" saltValue="5nPI0Xm8d48LwP1cBeNJ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2" customWidth="1"/>
    <col min="126" max="142" width="0" style="261" hidden="1" customWidth="1"/>
    <col min="143" max="16384" width="9" style="261" hidden="1"/>
  </cols>
  <sheetData>
    <row r="1" spans="1:125"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x14ac:dyDescent="0.15">
      <c r="B2" s="261"/>
      <c r="T2" s="261"/>
    </row>
    <row r="3" spans="1:125"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1"/>
      <c r="G33" s="261"/>
      <c r="I33" s="261"/>
    </row>
    <row r="34" spans="2:125" x14ac:dyDescent="0.15">
      <c r="C34" s="261"/>
      <c r="P34" s="261"/>
      <c r="R34" s="261"/>
      <c r="U34" s="261"/>
    </row>
    <row r="35" spans="2:125" x14ac:dyDescent="0.15">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x14ac:dyDescent="0.15">
      <c r="F36" s="261"/>
      <c r="H36" s="261"/>
      <c r="J36" s="261"/>
      <c r="K36" s="261"/>
      <c r="L36" s="261"/>
      <c r="M36" s="261"/>
      <c r="N36" s="261"/>
      <c r="O36" s="261"/>
      <c r="Q36" s="261"/>
      <c r="S36" s="261"/>
      <c r="V36" s="261"/>
    </row>
    <row r="37" spans="2:125" x14ac:dyDescent="0.15"/>
    <row r="38" spans="2:125" x14ac:dyDescent="0.15"/>
    <row r="39" spans="2:125" x14ac:dyDescent="0.15"/>
    <row r="40" spans="2:125" x14ac:dyDescent="0.15">
      <c r="U40" s="261"/>
    </row>
    <row r="41" spans="2:125" x14ac:dyDescent="0.15">
      <c r="R41" s="261"/>
    </row>
    <row r="42" spans="2:125" x14ac:dyDescent="0.15">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x14ac:dyDescent="0.15">
      <c r="Q43" s="261"/>
      <c r="S43" s="261"/>
      <c r="V43" s="26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549</v>
      </c>
    </row>
  </sheetData>
  <sheetProtection algorithmName="SHA-512" hashValue="RKuZP8SsURTRNGkFQH8SVGXu/E2CimQfbWBg6OyB8Pr5Q4oT+7Zu6xZ9dlknxEqLjm8NOpVkxTAhOLJv6S3ovg==" saltValue="tOEcnFHhYjxpl8Ska60IF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43" t="s">
        <v>3</v>
      </c>
      <c r="D47" s="1143"/>
      <c r="E47" s="1144"/>
      <c r="F47" s="11">
        <v>24.39</v>
      </c>
      <c r="G47" s="12">
        <v>20.73</v>
      </c>
      <c r="H47" s="12">
        <v>16.260000000000002</v>
      </c>
      <c r="I47" s="12">
        <v>16.29</v>
      </c>
      <c r="J47" s="13">
        <v>19.41</v>
      </c>
    </row>
    <row r="48" spans="2:10" ht="57.75" customHeight="1" x14ac:dyDescent="0.15">
      <c r="B48" s="14"/>
      <c r="C48" s="1145" t="s">
        <v>4</v>
      </c>
      <c r="D48" s="1145"/>
      <c r="E48" s="1146"/>
      <c r="F48" s="15">
        <v>5.52</v>
      </c>
      <c r="G48" s="16">
        <v>3.42</v>
      </c>
      <c r="H48" s="16">
        <v>4.47</v>
      </c>
      <c r="I48" s="16">
        <v>3.56</v>
      </c>
      <c r="J48" s="17">
        <v>5.32</v>
      </c>
    </row>
    <row r="49" spans="2:10" ht="57.75" customHeight="1" thickBot="1" x14ac:dyDescent="0.2">
      <c r="B49" s="18"/>
      <c r="C49" s="1147" t="s">
        <v>5</v>
      </c>
      <c r="D49" s="1147"/>
      <c r="E49" s="1148"/>
      <c r="F49" s="19">
        <v>3.25</v>
      </c>
      <c r="G49" s="20" t="s">
        <v>555</v>
      </c>
      <c r="H49" s="20" t="s">
        <v>556</v>
      </c>
      <c r="I49" s="20" t="s">
        <v>557</v>
      </c>
      <c r="J49" s="21">
        <v>5.26</v>
      </c>
    </row>
    <row r="50" spans="2:10" ht="13.5" customHeight="1" x14ac:dyDescent="0.15"/>
  </sheetData>
  <sheetProtection algorithmName="SHA-512" hashValue="kRF0gkyWE+yS2hv4c587u59NDi3YE6dQ00X0E16Awvd1BZufyFSh9IM5R5SCL2EtmLAkm1q+2zs/kWQJCMZYfg==" saltValue="zX1/FZr/Gi+JX+icaRO4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53" t="s">
        <v>558</v>
      </c>
      <c r="D34" s="1153"/>
      <c r="E34" s="1154"/>
      <c r="F34" s="32">
        <v>5.52</v>
      </c>
      <c r="G34" s="33">
        <v>3.42</v>
      </c>
      <c r="H34" s="33">
        <v>4.46</v>
      </c>
      <c r="I34" s="33">
        <v>3.56</v>
      </c>
      <c r="J34" s="34">
        <v>5.31</v>
      </c>
      <c r="K34" s="22"/>
      <c r="L34" s="22"/>
      <c r="M34" s="22"/>
      <c r="N34" s="22"/>
      <c r="O34" s="22"/>
      <c r="P34" s="22"/>
    </row>
    <row r="35" spans="1:16" ht="39" customHeight="1" x14ac:dyDescent="0.15">
      <c r="A35" s="22"/>
      <c r="B35" s="35"/>
      <c r="C35" s="1149" t="s">
        <v>559</v>
      </c>
      <c r="D35" s="1149"/>
      <c r="E35" s="1150"/>
      <c r="F35" s="36">
        <v>3.09</v>
      </c>
      <c r="G35" s="37">
        <v>2.83</v>
      </c>
      <c r="H35" s="37">
        <v>2.44</v>
      </c>
      <c r="I35" s="37">
        <v>2.33</v>
      </c>
      <c r="J35" s="38">
        <v>2.96</v>
      </c>
      <c r="K35" s="22"/>
      <c r="L35" s="22"/>
      <c r="M35" s="22"/>
      <c r="N35" s="22"/>
      <c r="O35" s="22"/>
      <c r="P35" s="22"/>
    </row>
    <row r="36" spans="1:16" ht="39" customHeight="1" x14ac:dyDescent="0.15">
      <c r="A36" s="22"/>
      <c r="B36" s="35"/>
      <c r="C36" s="1149" t="s">
        <v>560</v>
      </c>
      <c r="D36" s="1149"/>
      <c r="E36" s="1150"/>
      <c r="F36" s="36">
        <v>0.54</v>
      </c>
      <c r="G36" s="37">
        <v>0.64</v>
      </c>
      <c r="H36" s="37">
        <v>4.08</v>
      </c>
      <c r="I36" s="37">
        <v>0.76</v>
      </c>
      <c r="J36" s="38">
        <v>0.6</v>
      </c>
      <c r="K36" s="22"/>
      <c r="L36" s="22"/>
      <c r="M36" s="22"/>
      <c r="N36" s="22"/>
      <c r="O36" s="22"/>
      <c r="P36" s="22"/>
    </row>
    <row r="37" spans="1:16" ht="39" customHeight="1" x14ac:dyDescent="0.15">
      <c r="A37" s="22"/>
      <c r="B37" s="35"/>
      <c r="C37" s="1149" t="s">
        <v>561</v>
      </c>
      <c r="D37" s="1149"/>
      <c r="E37" s="1150"/>
      <c r="F37" s="36">
        <v>0.28999999999999998</v>
      </c>
      <c r="G37" s="37">
        <v>0.45</v>
      </c>
      <c r="H37" s="37">
        <v>0.32</v>
      </c>
      <c r="I37" s="37">
        <v>0.24</v>
      </c>
      <c r="J37" s="38">
        <v>0.52</v>
      </c>
      <c r="K37" s="22"/>
      <c r="L37" s="22"/>
      <c r="M37" s="22"/>
      <c r="N37" s="22"/>
      <c r="O37" s="22"/>
      <c r="P37" s="22"/>
    </row>
    <row r="38" spans="1:16" ht="39" customHeight="1" x14ac:dyDescent="0.15">
      <c r="A38" s="22"/>
      <c r="B38" s="35"/>
      <c r="C38" s="1149" t="s">
        <v>562</v>
      </c>
      <c r="D38" s="1149"/>
      <c r="E38" s="1150"/>
      <c r="F38" s="36">
        <v>0.18</v>
      </c>
      <c r="G38" s="37">
        <v>0.17</v>
      </c>
      <c r="H38" s="37">
        <v>0.09</v>
      </c>
      <c r="I38" s="37">
        <v>0.23</v>
      </c>
      <c r="J38" s="38">
        <v>0.23</v>
      </c>
      <c r="K38" s="22"/>
      <c r="L38" s="22"/>
      <c r="M38" s="22"/>
      <c r="N38" s="22"/>
      <c r="O38" s="22"/>
      <c r="P38" s="22"/>
    </row>
    <row r="39" spans="1:16" ht="39" customHeight="1" x14ac:dyDescent="0.15">
      <c r="A39" s="22"/>
      <c r="B39" s="35"/>
      <c r="C39" s="1149" t="s">
        <v>563</v>
      </c>
      <c r="D39" s="1149"/>
      <c r="E39" s="1150"/>
      <c r="F39" s="36">
        <v>0.28999999999999998</v>
      </c>
      <c r="G39" s="37">
        <v>0.27</v>
      </c>
      <c r="H39" s="37">
        <v>0.33</v>
      </c>
      <c r="I39" s="37">
        <v>0.37</v>
      </c>
      <c r="J39" s="38">
        <v>0.14000000000000001</v>
      </c>
      <c r="K39" s="22"/>
      <c r="L39" s="22"/>
      <c r="M39" s="22"/>
      <c r="N39" s="22"/>
      <c r="O39" s="22"/>
      <c r="P39" s="22"/>
    </row>
    <row r="40" spans="1:16" ht="39" customHeight="1" x14ac:dyDescent="0.15">
      <c r="A40" s="22"/>
      <c r="B40" s="35"/>
      <c r="C40" s="1149" t="s">
        <v>564</v>
      </c>
      <c r="D40" s="1149"/>
      <c r="E40" s="1150"/>
      <c r="F40" s="36">
        <v>0.04</v>
      </c>
      <c r="G40" s="37">
        <v>0.04</v>
      </c>
      <c r="H40" s="37">
        <v>0.04</v>
      </c>
      <c r="I40" s="37">
        <v>0.04</v>
      </c>
      <c r="J40" s="38">
        <v>0.04</v>
      </c>
      <c r="K40" s="22"/>
      <c r="L40" s="22"/>
      <c r="M40" s="22"/>
      <c r="N40" s="22"/>
      <c r="O40" s="22"/>
      <c r="P40" s="22"/>
    </row>
    <row r="41" spans="1:16" ht="39" customHeight="1" x14ac:dyDescent="0.15">
      <c r="A41" s="22"/>
      <c r="B41" s="35"/>
      <c r="C41" s="1149" t="s">
        <v>565</v>
      </c>
      <c r="D41" s="1149"/>
      <c r="E41" s="1150"/>
      <c r="F41" s="36">
        <v>0.01</v>
      </c>
      <c r="G41" s="37">
        <v>0.15</v>
      </c>
      <c r="H41" s="37">
        <v>0.06</v>
      </c>
      <c r="I41" s="37">
        <v>0.09</v>
      </c>
      <c r="J41" s="38">
        <v>0.04</v>
      </c>
      <c r="K41" s="22"/>
      <c r="L41" s="22"/>
      <c r="M41" s="22"/>
      <c r="N41" s="22"/>
      <c r="O41" s="22"/>
      <c r="P41" s="22"/>
    </row>
    <row r="42" spans="1:16" ht="39" customHeight="1" x14ac:dyDescent="0.15">
      <c r="A42" s="22"/>
      <c r="B42" s="39"/>
      <c r="C42" s="1149" t="s">
        <v>566</v>
      </c>
      <c r="D42" s="1149"/>
      <c r="E42" s="1150"/>
      <c r="F42" s="36" t="s">
        <v>508</v>
      </c>
      <c r="G42" s="37" t="s">
        <v>508</v>
      </c>
      <c r="H42" s="37" t="s">
        <v>508</v>
      </c>
      <c r="I42" s="37" t="s">
        <v>508</v>
      </c>
      <c r="J42" s="38" t="s">
        <v>508</v>
      </c>
      <c r="K42" s="22"/>
      <c r="L42" s="22"/>
      <c r="M42" s="22"/>
      <c r="N42" s="22"/>
      <c r="O42" s="22"/>
      <c r="P42" s="22"/>
    </row>
    <row r="43" spans="1:16" ht="39" customHeight="1" thickBot="1" x14ac:dyDescent="0.2">
      <c r="A43" s="22"/>
      <c r="B43" s="40"/>
      <c r="C43" s="1151" t="s">
        <v>567</v>
      </c>
      <c r="D43" s="1151"/>
      <c r="E43" s="1152"/>
      <c r="F43" s="41">
        <v>1.97</v>
      </c>
      <c r="G43" s="42">
        <v>0</v>
      </c>
      <c r="H43" s="42" t="s">
        <v>508</v>
      </c>
      <c r="I43" s="42" t="s">
        <v>508</v>
      </c>
      <c r="J43" s="43" t="s">
        <v>508</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hCRP2bRHz8CXukiGRYpJVgyNdadX0uVz+8kHiSujnRXmn1VaIA0rYRrM/Kfp3twbmhJlLYzpEb3AaYUc88eSQ==" saltValue="UzWn0m6ypLT4JjNwvG/n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550</v>
      </c>
      <c r="L44" s="54" t="s">
        <v>551</v>
      </c>
      <c r="M44" s="54" t="s">
        <v>552</v>
      </c>
      <c r="N44" s="54" t="s">
        <v>553</v>
      </c>
      <c r="O44" s="55" t="s">
        <v>554</v>
      </c>
      <c r="P44" s="46"/>
      <c r="Q44" s="46"/>
      <c r="R44" s="46"/>
      <c r="S44" s="46"/>
      <c r="T44" s="46"/>
      <c r="U44" s="46"/>
    </row>
    <row r="45" spans="1:21" ht="30.75" customHeight="1" x14ac:dyDescent="0.15">
      <c r="A45" s="46"/>
      <c r="B45" s="1173" t="s">
        <v>11</v>
      </c>
      <c r="C45" s="1174"/>
      <c r="D45" s="56"/>
      <c r="E45" s="1179" t="s">
        <v>12</v>
      </c>
      <c r="F45" s="1179"/>
      <c r="G45" s="1179"/>
      <c r="H45" s="1179"/>
      <c r="I45" s="1179"/>
      <c r="J45" s="1180"/>
      <c r="K45" s="57">
        <v>707</v>
      </c>
      <c r="L45" s="58">
        <v>716</v>
      </c>
      <c r="M45" s="58">
        <v>754</v>
      </c>
      <c r="N45" s="58">
        <v>780</v>
      </c>
      <c r="O45" s="59">
        <v>721</v>
      </c>
      <c r="P45" s="46"/>
      <c r="Q45" s="46"/>
      <c r="R45" s="46"/>
      <c r="S45" s="46"/>
      <c r="T45" s="46"/>
      <c r="U45" s="46"/>
    </row>
    <row r="46" spans="1:21" ht="30.75" customHeight="1" x14ac:dyDescent="0.15">
      <c r="A46" s="46"/>
      <c r="B46" s="1175"/>
      <c r="C46" s="1176"/>
      <c r="D46" s="60"/>
      <c r="E46" s="1157" t="s">
        <v>13</v>
      </c>
      <c r="F46" s="1157"/>
      <c r="G46" s="1157"/>
      <c r="H46" s="1157"/>
      <c r="I46" s="1157"/>
      <c r="J46" s="1158"/>
      <c r="K46" s="61" t="s">
        <v>508</v>
      </c>
      <c r="L46" s="62" t="s">
        <v>508</v>
      </c>
      <c r="M46" s="62" t="s">
        <v>508</v>
      </c>
      <c r="N46" s="62" t="s">
        <v>508</v>
      </c>
      <c r="O46" s="63" t="s">
        <v>508</v>
      </c>
      <c r="P46" s="46"/>
      <c r="Q46" s="46"/>
      <c r="R46" s="46"/>
      <c r="S46" s="46"/>
      <c r="T46" s="46"/>
      <c r="U46" s="46"/>
    </row>
    <row r="47" spans="1:21" ht="30.75" customHeight="1" x14ac:dyDescent="0.15">
      <c r="A47" s="46"/>
      <c r="B47" s="1175"/>
      <c r="C47" s="1176"/>
      <c r="D47" s="60"/>
      <c r="E47" s="1157" t="s">
        <v>14</v>
      </c>
      <c r="F47" s="1157"/>
      <c r="G47" s="1157"/>
      <c r="H47" s="1157"/>
      <c r="I47" s="1157"/>
      <c r="J47" s="1158"/>
      <c r="K47" s="61" t="s">
        <v>508</v>
      </c>
      <c r="L47" s="62" t="s">
        <v>508</v>
      </c>
      <c r="M47" s="62" t="s">
        <v>508</v>
      </c>
      <c r="N47" s="62" t="s">
        <v>508</v>
      </c>
      <c r="O47" s="63" t="s">
        <v>508</v>
      </c>
      <c r="P47" s="46"/>
      <c r="Q47" s="46"/>
      <c r="R47" s="46"/>
      <c r="S47" s="46"/>
      <c r="T47" s="46"/>
      <c r="U47" s="46"/>
    </row>
    <row r="48" spans="1:21" ht="30.75" customHeight="1" x14ac:dyDescent="0.15">
      <c r="A48" s="46"/>
      <c r="B48" s="1175"/>
      <c r="C48" s="1176"/>
      <c r="D48" s="60"/>
      <c r="E48" s="1157" t="s">
        <v>15</v>
      </c>
      <c r="F48" s="1157"/>
      <c r="G48" s="1157"/>
      <c r="H48" s="1157"/>
      <c r="I48" s="1157"/>
      <c r="J48" s="1158"/>
      <c r="K48" s="61">
        <v>113</v>
      </c>
      <c r="L48" s="62">
        <v>110</v>
      </c>
      <c r="M48" s="62">
        <v>85</v>
      </c>
      <c r="N48" s="62">
        <v>78</v>
      </c>
      <c r="O48" s="63">
        <v>78</v>
      </c>
      <c r="P48" s="46"/>
      <c r="Q48" s="46"/>
      <c r="R48" s="46"/>
      <c r="S48" s="46"/>
      <c r="T48" s="46"/>
      <c r="U48" s="46"/>
    </row>
    <row r="49" spans="1:21" ht="30.75" customHeight="1" x14ac:dyDescent="0.15">
      <c r="A49" s="46"/>
      <c r="B49" s="1175"/>
      <c r="C49" s="1176"/>
      <c r="D49" s="60"/>
      <c r="E49" s="1157" t="s">
        <v>16</v>
      </c>
      <c r="F49" s="1157"/>
      <c r="G49" s="1157"/>
      <c r="H49" s="1157"/>
      <c r="I49" s="1157"/>
      <c r="J49" s="1158"/>
      <c r="K49" s="61" t="s">
        <v>508</v>
      </c>
      <c r="L49" s="62" t="s">
        <v>508</v>
      </c>
      <c r="M49" s="62" t="s">
        <v>508</v>
      </c>
      <c r="N49" s="62">
        <v>0</v>
      </c>
      <c r="O49" s="63">
        <v>2</v>
      </c>
      <c r="P49" s="46"/>
      <c r="Q49" s="46"/>
      <c r="R49" s="46"/>
      <c r="S49" s="46"/>
      <c r="T49" s="46"/>
      <c r="U49" s="46"/>
    </row>
    <row r="50" spans="1:21" ht="30.75" customHeight="1" x14ac:dyDescent="0.15">
      <c r="A50" s="46"/>
      <c r="B50" s="1175"/>
      <c r="C50" s="1176"/>
      <c r="D50" s="60"/>
      <c r="E50" s="1157" t="s">
        <v>17</v>
      </c>
      <c r="F50" s="1157"/>
      <c r="G50" s="1157"/>
      <c r="H50" s="1157"/>
      <c r="I50" s="1157"/>
      <c r="J50" s="1158"/>
      <c r="K50" s="61">
        <v>4</v>
      </c>
      <c r="L50" s="62">
        <v>3</v>
      </c>
      <c r="M50" s="62">
        <v>3</v>
      </c>
      <c r="N50" s="62">
        <v>2</v>
      </c>
      <c r="O50" s="63">
        <v>2</v>
      </c>
      <c r="P50" s="46"/>
      <c r="Q50" s="46"/>
      <c r="R50" s="46"/>
      <c r="S50" s="46"/>
      <c r="T50" s="46"/>
      <c r="U50" s="46"/>
    </row>
    <row r="51" spans="1:21" ht="30.75" customHeight="1" x14ac:dyDescent="0.15">
      <c r="A51" s="46"/>
      <c r="B51" s="1177"/>
      <c r="C51" s="1178"/>
      <c r="D51" s="64"/>
      <c r="E51" s="1157" t="s">
        <v>18</v>
      </c>
      <c r="F51" s="1157"/>
      <c r="G51" s="1157"/>
      <c r="H51" s="1157"/>
      <c r="I51" s="1157"/>
      <c r="J51" s="1158"/>
      <c r="K51" s="61">
        <v>0</v>
      </c>
      <c r="L51" s="62">
        <v>1</v>
      </c>
      <c r="M51" s="62">
        <v>0</v>
      </c>
      <c r="N51" s="62">
        <v>0</v>
      </c>
      <c r="O51" s="63">
        <v>0</v>
      </c>
      <c r="P51" s="46"/>
      <c r="Q51" s="46"/>
      <c r="R51" s="46"/>
      <c r="S51" s="46"/>
      <c r="T51" s="46"/>
      <c r="U51" s="46"/>
    </row>
    <row r="52" spans="1:21" ht="30.75" customHeight="1" x14ac:dyDescent="0.15">
      <c r="A52" s="46"/>
      <c r="B52" s="1155" t="s">
        <v>19</v>
      </c>
      <c r="C52" s="1156"/>
      <c r="D52" s="64"/>
      <c r="E52" s="1157" t="s">
        <v>20</v>
      </c>
      <c r="F52" s="1157"/>
      <c r="G52" s="1157"/>
      <c r="H52" s="1157"/>
      <c r="I52" s="1157"/>
      <c r="J52" s="1158"/>
      <c r="K52" s="61">
        <v>662</v>
      </c>
      <c r="L52" s="62">
        <v>626</v>
      </c>
      <c r="M52" s="62">
        <v>630</v>
      </c>
      <c r="N52" s="62">
        <v>604</v>
      </c>
      <c r="O52" s="63">
        <v>551</v>
      </c>
      <c r="P52" s="46"/>
      <c r="Q52" s="46"/>
      <c r="R52" s="46"/>
      <c r="S52" s="46"/>
      <c r="T52" s="46"/>
      <c r="U52" s="46"/>
    </row>
    <row r="53" spans="1:21" ht="30.75" customHeight="1" thickBot="1" x14ac:dyDescent="0.2">
      <c r="A53" s="46"/>
      <c r="B53" s="1159" t="s">
        <v>21</v>
      </c>
      <c r="C53" s="1160"/>
      <c r="D53" s="65"/>
      <c r="E53" s="1161" t="s">
        <v>22</v>
      </c>
      <c r="F53" s="1161"/>
      <c r="G53" s="1161"/>
      <c r="H53" s="1161"/>
      <c r="I53" s="1161"/>
      <c r="J53" s="1162"/>
      <c r="K53" s="66">
        <v>162</v>
      </c>
      <c r="L53" s="67">
        <v>204</v>
      </c>
      <c r="M53" s="67">
        <v>212</v>
      </c>
      <c r="N53" s="67">
        <v>256</v>
      </c>
      <c r="O53" s="68">
        <v>252</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568</v>
      </c>
      <c r="P55" s="46"/>
      <c r="Q55" s="46"/>
      <c r="R55" s="46"/>
      <c r="S55" s="46"/>
      <c r="T55" s="46"/>
      <c r="U55" s="46"/>
    </row>
    <row r="56" spans="1:21" ht="31.5" customHeight="1" thickBot="1" x14ac:dyDescent="0.2">
      <c r="A56" s="46"/>
      <c r="B56" s="74"/>
      <c r="C56" s="75"/>
      <c r="D56" s="75"/>
      <c r="E56" s="76"/>
      <c r="F56" s="76"/>
      <c r="G56" s="76"/>
      <c r="H56" s="76"/>
      <c r="I56" s="76"/>
      <c r="J56" s="77" t="s">
        <v>2</v>
      </c>
      <c r="K56" s="78" t="s">
        <v>569</v>
      </c>
      <c r="L56" s="79" t="s">
        <v>570</v>
      </c>
      <c r="M56" s="79" t="s">
        <v>571</v>
      </c>
      <c r="N56" s="79" t="s">
        <v>572</v>
      </c>
      <c r="O56" s="80" t="s">
        <v>573</v>
      </c>
      <c r="P56" s="46"/>
      <c r="Q56" s="46"/>
      <c r="R56" s="46"/>
      <c r="S56" s="46"/>
      <c r="T56" s="46"/>
      <c r="U56" s="46"/>
    </row>
    <row r="57" spans="1:21" ht="31.5" customHeight="1" x14ac:dyDescent="0.15">
      <c r="B57" s="1163" t="s">
        <v>25</v>
      </c>
      <c r="C57" s="1164"/>
      <c r="D57" s="1167" t="s">
        <v>26</v>
      </c>
      <c r="E57" s="1168"/>
      <c r="F57" s="1168"/>
      <c r="G57" s="1168"/>
      <c r="H57" s="1168"/>
      <c r="I57" s="1168"/>
      <c r="J57" s="1169"/>
      <c r="K57" s="81"/>
      <c r="L57" s="82"/>
      <c r="M57" s="82"/>
      <c r="N57" s="82"/>
      <c r="O57" s="83"/>
    </row>
    <row r="58" spans="1:21" ht="31.5" customHeight="1" thickBot="1" x14ac:dyDescent="0.2">
      <c r="B58" s="1165"/>
      <c r="C58" s="1166"/>
      <c r="D58" s="1170" t="s">
        <v>27</v>
      </c>
      <c r="E58" s="1171"/>
      <c r="F58" s="1171"/>
      <c r="G58" s="1171"/>
      <c r="H58" s="1171"/>
      <c r="I58" s="1171"/>
      <c r="J58" s="1172"/>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sgSHzL3o5CJBr5q8UPLjywyHFRYT3VKhiMtmxJTqkUr6/cZJupellroD8qZWYyZEGNX3ce1jttdgmCQ4Gc8M0Q==" saltValue="KAbtG7CHwTsqn6Hm2HhOH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550</v>
      </c>
      <c r="J40" s="98" t="s">
        <v>551</v>
      </c>
      <c r="K40" s="98" t="s">
        <v>552</v>
      </c>
      <c r="L40" s="98" t="s">
        <v>553</v>
      </c>
      <c r="M40" s="99" t="s">
        <v>554</v>
      </c>
    </row>
    <row r="41" spans="2:13" ht="27.75" customHeight="1" x14ac:dyDescent="0.15">
      <c r="B41" s="1193" t="s">
        <v>30</v>
      </c>
      <c r="C41" s="1194"/>
      <c r="D41" s="100"/>
      <c r="E41" s="1195" t="s">
        <v>31</v>
      </c>
      <c r="F41" s="1195"/>
      <c r="G41" s="1195"/>
      <c r="H41" s="1196"/>
      <c r="I41" s="101">
        <v>7431</v>
      </c>
      <c r="J41" s="102">
        <v>7293</v>
      </c>
      <c r="K41" s="102">
        <v>7174</v>
      </c>
      <c r="L41" s="102">
        <v>6860</v>
      </c>
      <c r="M41" s="103">
        <v>6751</v>
      </c>
    </row>
    <row r="42" spans="2:13" ht="27.75" customHeight="1" x14ac:dyDescent="0.15">
      <c r="B42" s="1183"/>
      <c r="C42" s="1184"/>
      <c r="D42" s="104"/>
      <c r="E42" s="1187" t="s">
        <v>32</v>
      </c>
      <c r="F42" s="1187"/>
      <c r="G42" s="1187"/>
      <c r="H42" s="1188"/>
      <c r="I42" s="105" t="s">
        <v>508</v>
      </c>
      <c r="J42" s="106" t="s">
        <v>508</v>
      </c>
      <c r="K42" s="106" t="s">
        <v>508</v>
      </c>
      <c r="L42" s="106" t="s">
        <v>508</v>
      </c>
      <c r="M42" s="107" t="s">
        <v>508</v>
      </c>
    </row>
    <row r="43" spans="2:13" ht="27.75" customHeight="1" x14ac:dyDescent="0.15">
      <c r="B43" s="1183"/>
      <c r="C43" s="1184"/>
      <c r="D43" s="104"/>
      <c r="E43" s="1187" t="s">
        <v>33</v>
      </c>
      <c r="F43" s="1187"/>
      <c r="G43" s="1187"/>
      <c r="H43" s="1188"/>
      <c r="I43" s="105">
        <v>1037</v>
      </c>
      <c r="J43" s="106">
        <v>1156</v>
      </c>
      <c r="K43" s="106">
        <v>1386</v>
      </c>
      <c r="L43" s="106">
        <v>1660</v>
      </c>
      <c r="M43" s="107">
        <v>1923</v>
      </c>
    </row>
    <row r="44" spans="2:13" ht="27.75" customHeight="1" x14ac:dyDescent="0.15">
      <c r="B44" s="1183"/>
      <c r="C44" s="1184"/>
      <c r="D44" s="104"/>
      <c r="E44" s="1187" t="s">
        <v>34</v>
      </c>
      <c r="F44" s="1187"/>
      <c r="G44" s="1187"/>
      <c r="H44" s="1188"/>
      <c r="I44" s="105" t="s">
        <v>508</v>
      </c>
      <c r="J44" s="106" t="s">
        <v>508</v>
      </c>
      <c r="K44" s="106">
        <v>2</v>
      </c>
      <c r="L44" s="106">
        <v>22</v>
      </c>
      <c r="M44" s="107">
        <v>18</v>
      </c>
    </row>
    <row r="45" spans="2:13" ht="27.75" customHeight="1" x14ac:dyDescent="0.15">
      <c r="B45" s="1183"/>
      <c r="C45" s="1184"/>
      <c r="D45" s="104"/>
      <c r="E45" s="1187" t="s">
        <v>35</v>
      </c>
      <c r="F45" s="1187"/>
      <c r="G45" s="1187"/>
      <c r="H45" s="1188"/>
      <c r="I45" s="105">
        <v>53</v>
      </c>
      <c r="J45" s="106">
        <v>1042</v>
      </c>
      <c r="K45" s="106" t="s">
        <v>508</v>
      </c>
      <c r="L45" s="106" t="s">
        <v>508</v>
      </c>
      <c r="M45" s="107" t="s">
        <v>508</v>
      </c>
    </row>
    <row r="46" spans="2:13" ht="27.75" customHeight="1" x14ac:dyDescent="0.15">
      <c r="B46" s="1183"/>
      <c r="C46" s="1184"/>
      <c r="D46" s="108"/>
      <c r="E46" s="1187" t="s">
        <v>36</v>
      </c>
      <c r="F46" s="1187"/>
      <c r="G46" s="1187"/>
      <c r="H46" s="1188"/>
      <c r="I46" s="105" t="s">
        <v>508</v>
      </c>
      <c r="J46" s="106" t="s">
        <v>508</v>
      </c>
      <c r="K46" s="106" t="s">
        <v>508</v>
      </c>
      <c r="L46" s="106" t="s">
        <v>508</v>
      </c>
      <c r="M46" s="107" t="s">
        <v>508</v>
      </c>
    </row>
    <row r="47" spans="2:13" ht="27.75" customHeight="1" x14ac:dyDescent="0.15">
      <c r="B47" s="1183"/>
      <c r="C47" s="1184"/>
      <c r="D47" s="109"/>
      <c r="E47" s="1197" t="s">
        <v>37</v>
      </c>
      <c r="F47" s="1198"/>
      <c r="G47" s="1198"/>
      <c r="H47" s="1199"/>
      <c r="I47" s="105" t="s">
        <v>508</v>
      </c>
      <c r="J47" s="106" t="s">
        <v>508</v>
      </c>
      <c r="K47" s="106" t="s">
        <v>508</v>
      </c>
      <c r="L47" s="106" t="s">
        <v>508</v>
      </c>
      <c r="M47" s="107" t="s">
        <v>508</v>
      </c>
    </row>
    <row r="48" spans="2:13" ht="27.75" customHeight="1" x14ac:dyDescent="0.15">
      <c r="B48" s="1183"/>
      <c r="C48" s="1184"/>
      <c r="D48" s="104"/>
      <c r="E48" s="1187" t="s">
        <v>38</v>
      </c>
      <c r="F48" s="1187"/>
      <c r="G48" s="1187"/>
      <c r="H48" s="1188"/>
      <c r="I48" s="105" t="s">
        <v>508</v>
      </c>
      <c r="J48" s="106" t="s">
        <v>508</v>
      </c>
      <c r="K48" s="106" t="s">
        <v>508</v>
      </c>
      <c r="L48" s="106" t="s">
        <v>508</v>
      </c>
      <c r="M48" s="107" t="s">
        <v>508</v>
      </c>
    </row>
    <row r="49" spans="2:13" ht="27.75" customHeight="1" x14ac:dyDescent="0.15">
      <c r="B49" s="1185"/>
      <c r="C49" s="1186"/>
      <c r="D49" s="104"/>
      <c r="E49" s="1187" t="s">
        <v>39</v>
      </c>
      <c r="F49" s="1187"/>
      <c r="G49" s="1187"/>
      <c r="H49" s="1188"/>
      <c r="I49" s="105" t="s">
        <v>508</v>
      </c>
      <c r="J49" s="106" t="s">
        <v>508</v>
      </c>
      <c r="K49" s="106" t="s">
        <v>508</v>
      </c>
      <c r="L49" s="106" t="s">
        <v>508</v>
      </c>
      <c r="M49" s="107" t="s">
        <v>508</v>
      </c>
    </row>
    <row r="50" spans="2:13" ht="27.75" customHeight="1" x14ac:dyDescent="0.15">
      <c r="B50" s="1181" t="s">
        <v>40</v>
      </c>
      <c r="C50" s="1182"/>
      <c r="D50" s="110"/>
      <c r="E50" s="1187" t="s">
        <v>41</v>
      </c>
      <c r="F50" s="1187"/>
      <c r="G50" s="1187"/>
      <c r="H50" s="1188"/>
      <c r="I50" s="105">
        <v>5725</v>
      </c>
      <c r="J50" s="106">
        <v>5609</v>
      </c>
      <c r="K50" s="106">
        <v>5426</v>
      </c>
      <c r="L50" s="106">
        <v>5438</v>
      </c>
      <c r="M50" s="107">
        <v>5793</v>
      </c>
    </row>
    <row r="51" spans="2:13" ht="27.75" customHeight="1" x14ac:dyDescent="0.15">
      <c r="B51" s="1183"/>
      <c r="C51" s="1184"/>
      <c r="D51" s="104"/>
      <c r="E51" s="1187" t="s">
        <v>42</v>
      </c>
      <c r="F51" s="1187"/>
      <c r="G51" s="1187"/>
      <c r="H51" s="1188"/>
      <c r="I51" s="105">
        <v>155</v>
      </c>
      <c r="J51" s="106">
        <v>136</v>
      </c>
      <c r="K51" s="106">
        <v>118</v>
      </c>
      <c r="L51" s="106">
        <v>102</v>
      </c>
      <c r="M51" s="107">
        <v>91</v>
      </c>
    </row>
    <row r="52" spans="2:13" ht="27.75" customHeight="1" x14ac:dyDescent="0.15">
      <c r="B52" s="1185"/>
      <c r="C52" s="1186"/>
      <c r="D52" s="104"/>
      <c r="E52" s="1187" t="s">
        <v>43</v>
      </c>
      <c r="F52" s="1187"/>
      <c r="G52" s="1187"/>
      <c r="H52" s="1188"/>
      <c r="I52" s="105">
        <v>5481</v>
      </c>
      <c r="J52" s="106">
        <v>5387</v>
      </c>
      <c r="K52" s="106">
        <v>5333</v>
      </c>
      <c r="L52" s="106">
        <v>5284</v>
      </c>
      <c r="M52" s="107">
        <v>5092</v>
      </c>
    </row>
    <row r="53" spans="2:13" ht="27.75" customHeight="1" thickBot="1" x14ac:dyDescent="0.2">
      <c r="B53" s="1189" t="s">
        <v>44</v>
      </c>
      <c r="C53" s="1190"/>
      <c r="D53" s="111"/>
      <c r="E53" s="1191" t="s">
        <v>45</v>
      </c>
      <c r="F53" s="1191"/>
      <c r="G53" s="1191"/>
      <c r="H53" s="1192"/>
      <c r="I53" s="112">
        <v>-2841</v>
      </c>
      <c r="J53" s="113">
        <v>-1643</v>
      </c>
      <c r="K53" s="113">
        <v>-2315</v>
      </c>
      <c r="L53" s="113">
        <v>-2282</v>
      </c>
      <c r="M53" s="114">
        <v>-2283</v>
      </c>
    </row>
    <row r="54" spans="2:13" ht="27.75" customHeight="1" x14ac:dyDescent="0.15">
      <c r="B54" s="115" t="s">
        <v>46</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C+mJXr9miE7QiVUz31oQwqnGSE1ae8qO94r0Zg3mcr+1vS6H2Hc1bba/8ZReUc573eAHMxx/knmvCUxAhp6Fow==" saltValue="tGgqTL5uzusl+UU8TKqe8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47</v>
      </c>
    </row>
    <row r="54" spans="2:8" ht="29.25" customHeight="1" thickBot="1" x14ac:dyDescent="0.25">
      <c r="B54" s="120" t="s">
        <v>1</v>
      </c>
      <c r="C54" s="121"/>
      <c r="D54" s="121"/>
      <c r="E54" s="122" t="s">
        <v>2</v>
      </c>
      <c r="F54" s="123" t="s">
        <v>552</v>
      </c>
      <c r="G54" s="123" t="s">
        <v>553</v>
      </c>
      <c r="H54" s="124" t="s">
        <v>554</v>
      </c>
    </row>
    <row r="55" spans="2:8" ht="52.5" customHeight="1" x14ac:dyDescent="0.15">
      <c r="B55" s="125"/>
      <c r="C55" s="1208" t="s">
        <v>48</v>
      </c>
      <c r="D55" s="1208"/>
      <c r="E55" s="1209"/>
      <c r="F55" s="126">
        <v>698</v>
      </c>
      <c r="G55" s="126">
        <v>698</v>
      </c>
      <c r="H55" s="127">
        <v>848</v>
      </c>
    </row>
    <row r="56" spans="2:8" ht="52.5" customHeight="1" x14ac:dyDescent="0.15">
      <c r="B56" s="128"/>
      <c r="C56" s="1210" t="s">
        <v>49</v>
      </c>
      <c r="D56" s="1210"/>
      <c r="E56" s="1211"/>
      <c r="F56" s="129">
        <v>1106</v>
      </c>
      <c r="G56" s="129">
        <v>962</v>
      </c>
      <c r="H56" s="130">
        <v>918</v>
      </c>
    </row>
    <row r="57" spans="2:8" ht="53.25" customHeight="1" x14ac:dyDescent="0.15">
      <c r="B57" s="128"/>
      <c r="C57" s="1212" t="s">
        <v>50</v>
      </c>
      <c r="D57" s="1212"/>
      <c r="E57" s="1213"/>
      <c r="F57" s="131">
        <v>3278</v>
      </c>
      <c r="G57" s="131">
        <v>3414</v>
      </c>
      <c r="H57" s="132">
        <v>3636</v>
      </c>
    </row>
    <row r="58" spans="2:8" ht="45.75" customHeight="1" x14ac:dyDescent="0.15">
      <c r="B58" s="133"/>
      <c r="C58" s="1200" t="s">
        <v>574</v>
      </c>
      <c r="D58" s="1201"/>
      <c r="E58" s="1202"/>
      <c r="F58" s="134">
        <v>1465</v>
      </c>
      <c r="G58" s="134">
        <v>1470</v>
      </c>
      <c r="H58" s="135">
        <v>1542</v>
      </c>
    </row>
    <row r="59" spans="2:8" ht="45.75" customHeight="1" x14ac:dyDescent="0.15">
      <c r="B59" s="133"/>
      <c r="C59" s="1200" t="s">
        <v>575</v>
      </c>
      <c r="D59" s="1201"/>
      <c r="E59" s="1202"/>
      <c r="F59" s="134">
        <v>483</v>
      </c>
      <c r="G59" s="134">
        <v>613</v>
      </c>
      <c r="H59" s="135">
        <v>767</v>
      </c>
    </row>
    <row r="60" spans="2:8" ht="45.75" customHeight="1" x14ac:dyDescent="0.15">
      <c r="B60" s="133"/>
      <c r="C60" s="1200" t="s">
        <v>576</v>
      </c>
      <c r="D60" s="1201"/>
      <c r="E60" s="1202"/>
      <c r="F60" s="134">
        <v>323</v>
      </c>
      <c r="G60" s="134">
        <v>325</v>
      </c>
      <c r="H60" s="135">
        <v>326</v>
      </c>
    </row>
    <row r="61" spans="2:8" ht="45.75" customHeight="1" x14ac:dyDescent="0.15">
      <c r="B61" s="133"/>
      <c r="C61" s="1200" t="s">
        <v>577</v>
      </c>
      <c r="D61" s="1201"/>
      <c r="E61" s="1202"/>
      <c r="F61" s="134">
        <v>301</v>
      </c>
      <c r="G61" s="134">
        <v>303</v>
      </c>
      <c r="H61" s="135">
        <v>309</v>
      </c>
    </row>
    <row r="62" spans="2:8" ht="45.75" customHeight="1" thickBot="1" x14ac:dyDescent="0.2">
      <c r="B62" s="136"/>
      <c r="C62" s="1203" t="s">
        <v>578</v>
      </c>
      <c r="D62" s="1204"/>
      <c r="E62" s="1205"/>
      <c r="F62" s="137">
        <v>159</v>
      </c>
      <c r="G62" s="137">
        <v>159</v>
      </c>
      <c r="H62" s="138">
        <v>159</v>
      </c>
    </row>
    <row r="63" spans="2:8" ht="52.5" customHeight="1" thickBot="1" x14ac:dyDescent="0.2">
      <c r="B63" s="139"/>
      <c r="C63" s="1206" t="s">
        <v>51</v>
      </c>
      <c r="D63" s="1206"/>
      <c r="E63" s="1207"/>
      <c r="F63" s="140">
        <v>5082</v>
      </c>
      <c r="G63" s="140">
        <v>5074</v>
      </c>
      <c r="H63" s="141">
        <v>5403</v>
      </c>
    </row>
    <row r="64" spans="2:8" ht="15" customHeight="1" x14ac:dyDescent="0.15"/>
  </sheetData>
  <sheetProtection algorithmName="SHA-512" hashValue="3m8SSikcgoWzrn9C3lSA5bOJEC4kW9o/vZhMuJVHFJlw8Jl7ZNpAfKpOxbWKPF7VWWqZxSQsmdZlMbcoYuExTQ==" saltValue="G+hir6zyhLzyGgL/CUq/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1ECCA-1FD4-415A-B736-89728CF22CC2}">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263" customWidth="1"/>
    <col min="2" max="107" width="2.5" style="263" customWidth="1"/>
    <col min="108" max="108" width="6.125" style="269" customWidth="1"/>
    <col min="109" max="109" width="5.875" style="267" customWidth="1"/>
    <col min="110" max="110" width="19.125" style="263" hidden="1"/>
    <col min="111" max="115" width="12.625" style="263" hidden="1"/>
    <col min="116" max="349" width="8.625" style="263" hidden="1"/>
    <col min="350" max="355" width="14.875" style="263" hidden="1"/>
    <col min="356" max="357" width="15.875" style="263" hidden="1"/>
    <col min="358" max="363" width="16.125" style="263" hidden="1"/>
    <col min="364" max="364" width="6.125" style="263" hidden="1"/>
    <col min="365" max="365" width="3" style="263" hidden="1"/>
    <col min="366" max="605" width="8.625" style="263" hidden="1"/>
    <col min="606" max="611" width="14.875" style="263" hidden="1"/>
    <col min="612" max="613" width="15.875" style="263" hidden="1"/>
    <col min="614" max="619" width="16.125" style="263" hidden="1"/>
    <col min="620" max="620" width="6.125" style="263" hidden="1"/>
    <col min="621" max="621" width="3" style="263" hidden="1"/>
    <col min="622" max="861" width="8.625" style="263" hidden="1"/>
    <col min="862" max="867" width="14.875" style="263" hidden="1"/>
    <col min="868" max="869" width="15.875" style="263" hidden="1"/>
    <col min="870" max="875" width="16.125" style="263" hidden="1"/>
    <col min="876" max="876" width="6.125" style="263" hidden="1"/>
    <col min="877" max="877" width="3" style="263" hidden="1"/>
    <col min="878" max="1117" width="8.625" style="263" hidden="1"/>
    <col min="1118" max="1123" width="14.875" style="263" hidden="1"/>
    <col min="1124" max="1125" width="15.875" style="263" hidden="1"/>
    <col min="1126" max="1131" width="16.125" style="263" hidden="1"/>
    <col min="1132" max="1132" width="6.125" style="263" hidden="1"/>
    <col min="1133" max="1133" width="3" style="263" hidden="1"/>
    <col min="1134" max="1373" width="8.625" style="263" hidden="1"/>
    <col min="1374" max="1379" width="14.875" style="263" hidden="1"/>
    <col min="1380" max="1381" width="15.875" style="263" hidden="1"/>
    <col min="1382" max="1387" width="16.125" style="263" hidden="1"/>
    <col min="1388" max="1388" width="6.125" style="263" hidden="1"/>
    <col min="1389" max="1389" width="3" style="263" hidden="1"/>
    <col min="1390" max="1629" width="8.625" style="263" hidden="1"/>
    <col min="1630" max="1635" width="14.875" style="263" hidden="1"/>
    <col min="1636" max="1637" width="15.875" style="263" hidden="1"/>
    <col min="1638" max="1643" width="16.125" style="263" hidden="1"/>
    <col min="1644" max="1644" width="6.125" style="263" hidden="1"/>
    <col min="1645" max="1645" width="3" style="263" hidden="1"/>
    <col min="1646" max="1885" width="8.625" style="263" hidden="1"/>
    <col min="1886" max="1891" width="14.875" style="263" hidden="1"/>
    <col min="1892" max="1893" width="15.875" style="263" hidden="1"/>
    <col min="1894" max="1899" width="16.125" style="263" hidden="1"/>
    <col min="1900" max="1900" width="6.125" style="263" hidden="1"/>
    <col min="1901" max="1901" width="3" style="263" hidden="1"/>
    <col min="1902" max="2141" width="8.625" style="263" hidden="1"/>
    <col min="2142" max="2147" width="14.875" style="263" hidden="1"/>
    <col min="2148" max="2149" width="15.875" style="263" hidden="1"/>
    <col min="2150" max="2155" width="16.125" style="263" hidden="1"/>
    <col min="2156" max="2156" width="6.125" style="263" hidden="1"/>
    <col min="2157" max="2157" width="3" style="263" hidden="1"/>
    <col min="2158" max="2397" width="8.625" style="263" hidden="1"/>
    <col min="2398" max="2403" width="14.875" style="263" hidden="1"/>
    <col min="2404" max="2405" width="15.875" style="263" hidden="1"/>
    <col min="2406" max="2411" width="16.125" style="263" hidden="1"/>
    <col min="2412" max="2412" width="6.125" style="263" hidden="1"/>
    <col min="2413" max="2413" width="3" style="263" hidden="1"/>
    <col min="2414" max="2653" width="8.625" style="263" hidden="1"/>
    <col min="2654" max="2659" width="14.875" style="263" hidden="1"/>
    <col min="2660" max="2661" width="15.875" style="263" hidden="1"/>
    <col min="2662" max="2667" width="16.125" style="263" hidden="1"/>
    <col min="2668" max="2668" width="6.125" style="263" hidden="1"/>
    <col min="2669" max="2669" width="3" style="263" hidden="1"/>
    <col min="2670" max="2909" width="8.625" style="263" hidden="1"/>
    <col min="2910" max="2915" width="14.875" style="263" hidden="1"/>
    <col min="2916" max="2917" width="15.875" style="263" hidden="1"/>
    <col min="2918" max="2923" width="16.125" style="263" hidden="1"/>
    <col min="2924" max="2924" width="6.125" style="263" hidden="1"/>
    <col min="2925" max="2925" width="3" style="263" hidden="1"/>
    <col min="2926" max="3165" width="8.625" style="263" hidden="1"/>
    <col min="3166" max="3171" width="14.875" style="263" hidden="1"/>
    <col min="3172" max="3173" width="15.875" style="263" hidden="1"/>
    <col min="3174" max="3179" width="16.125" style="263" hidden="1"/>
    <col min="3180" max="3180" width="6.125" style="263" hidden="1"/>
    <col min="3181" max="3181" width="3" style="263" hidden="1"/>
    <col min="3182" max="3421" width="8.625" style="263" hidden="1"/>
    <col min="3422" max="3427" width="14.875" style="263" hidden="1"/>
    <col min="3428" max="3429" width="15.875" style="263" hidden="1"/>
    <col min="3430" max="3435" width="16.125" style="263" hidden="1"/>
    <col min="3436" max="3436" width="6.125" style="263" hidden="1"/>
    <col min="3437" max="3437" width="3" style="263" hidden="1"/>
    <col min="3438" max="3677" width="8.625" style="263" hidden="1"/>
    <col min="3678" max="3683" width="14.875" style="263" hidden="1"/>
    <col min="3684" max="3685" width="15.875" style="263" hidden="1"/>
    <col min="3686" max="3691" width="16.125" style="263" hidden="1"/>
    <col min="3692" max="3692" width="6.125" style="263" hidden="1"/>
    <col min="3693" max="3693" width="3" style="263" hidden="1"/>
    <col min="3694" max="3933" width="8.625" style="263" hidden="1"/>
    <col min="3934" max="3939" width="14.875" style="263" hidden="1"/>
    <col min="3940" max="3941" width="15.875" style="263" hidden="1"/>
    <col min="3942" max="3947" width="16.125" style="263" hidden="1"/>
    <col min="3948" max="3948" width="6.125" style="263" hidden="1"/>
    <col min="3949" max="3949" width="3" style="263" hidden="1"/>
    <col min="3950" max="4189" width="8.625" style="263" hidden="1"/>
    <col min="4190" max="4195" width="14.875" style="263" hidden="1"/>
    <col min="4196" max="4197" width="15.875" style="263" hidden="1"/>
    <col min="4198" max="4203" width="16.125" style="263" hidden="1"/>
    <col min="4204" max="4204" width="6.125" style="263" hidden="1"/>
    <col min="4205" max="4205" width="3" style="263" hidden="1"/>
    <col min="4206" max="4445" width="8.625" style="263" hidden="1"/>
    <col min="4446" max="4451" width="14.875" style="263" hidden="1"/>
    <col min="4452" max="4453" width="15.875" style="263" hidden="1"/>
    <col min="4454" max="4459" width="16.125" style="263" hidden="1"/>
    <col min="4460" max="4460" width="6.125" style="263" hidden="1"/>
    <col min="4461" max="4461" width="3" style="263" hidden="1"/>
    <col min="4462" max="4701" width="8.625" style="263" hidden="1"/>
    <col min="4702" max="4707" width="14.875" style="263" hidden="1"/>
    <col min="4708" max="4709" width="15.875" style="263" hidden="1"/>
    <col min="4710" max="4715" width="16.125" style="263" hidden="1"/>
    <col min="4716" max="4716" width="6.125" style="263" hidden="1"/>
    <col min="4717" max="4717" width="3" style="263" hidden="1"/>
    <col min="4718" max="4957" width="8.625" style="263" hidden="1"/>
    <col min="4958" max="4963" width="14.875" style="263" hidden="1"/>
    <col min="4964" max="4965" width="15.875" style="263" hidden="1"/>
    <col min="4966" max="4971" width="16.125" style="263" hidden="1"/>
    <col min="4972" max="4972" width="6.125" style="263" hidden="1"/>
    <col min="4973" max="4973" width="3" style="263" hidden="1"/>
    <col min="4974" max="5213" width="8.625" style="263" hidden="1"/>
    <col min="5214" max="5219" width="14.875" style="263" hidden="1"/>
    <col min="5220" max="5221" width="15.875" style="263" hidden="1"/>
    <col min="5222" max="5227" width="16.125" style="263" hidden="1"/>
    <col min="5228" max="5228" width="6.125" style="263" hidden="1"/>
    <col min="5229" max="5229" width="3" style="263" hidden="1"/>
    <col min="5230" max="5469" width="8.625" style="263" hidden="1"/>
    <col min="5470" max="5475" width="14.875" style="263" hidden="1"/>
    <col min="5476" max="5477" width="15.875" style="263" hidden="1"/>
    <col min="5478" max="5483" width="16.125" style="263" hidden="1"/>
    <col min="5484" max="5484" width="6.125" style="263" hidden="1"/>
    <col min="5485" max="5485" width="3" style="263" hidden="1"/>
    <col min="5486" max="5725" width="8.625" style="263" hidden="1"/>
    <col min="5726" max="5731" width="14.875" style="263" hidden="1"/>
    <col min="5732" max="5733" width="15.875" style="263" hidden="1"/>
    <col min="5734" max="5739" width="16.125" style="263" hidden="1"/>
    <col min="5740" max="5740" width="6.125" style="263" hidden="1"/>
    <col min="5741" max="5741" width="3" style="263" hidden="1"/>
    <col min="5742" max="5981" width="8.625" style="263" hidden="1"/>
    <col min="5982" max="5987" width="14.875" style="263" hidden="1"/>
    <col min="5988" max="5989" width="15.875" style="263" hidden="1"/>
    <col min="5990" max="5995" width="16.125" style="263" hidden="1"/>
    <col min="5996" max="5996" width="6.125" style="263" hidden="1"/>
    <col min="5997" max="5997" width="3" style="263" hidden="1"/>
    <col min="5998" max="6237" width="8.625" style="263" hidden="1"/>
    <col min="6238" max="6243" width="14.875" style="263" hidden="1"/>
    <col min="6244" max="6245" width="15.875" style="263" hidden="1"/>
    <col min="6246" max="6251" width="16.125" style="263" hidden="1"/>
    <col min="6252" max="6252" width="6.125" style="263" hidden="1"/>
    <col min="6253" max="6253" width="3" style="263" hidden="1"/>
    <col min="6254" max="6493" width="8.625" style="263" hidden="1"/>
    <col min="6494" max="6499" width="14.875" style="263" hidden="1"/>
    <col min="6500" max="6501" width="15.875" style="263" hidden="1"/>
    <col min="6502" max="6507" width="16.125" style="263" hidden="1"/>
    <col min="6508" max="6508" width="6.125" style="263" hidden="1"/>
    <col min="6509" max="6509" width="3" style="263" hidden="1"/>
    <col min="6510" max="6749" width="8.625" style="263" hidden="1"/>
    <col min="6750" max="6755" width="14.875" style="263" hidden="1"/>
    <col min="6756" max="6757" width="15.875" style="263" hidden="1"/>
    <col min="6758" max="6763" width="16.125" style="263" hidden="1"/>
    <col min="6764" max="6764" width="6.125" style="263" hidden="1"/>
    <col min="6765" max="6765" width="3" style="263" hidden="1"/>
    <col min="6766" max="7005" width="8.625" style="263" hidden="1"/>
    <col min="7006" max="7011" width="14.875" style="263" hidden="1"/>
    <col min="7012" max="7013" width="15.875" style="263" hidden="1"/>
    <col min="7014" max="7019" width="16.125" style="263" hidden="1"/>
    <col min="7020" max="7020" width="6.125" style="263" hidden="1"/>
    <col min="7021" max="7021" width="3" style="263" hidden="1"/>
    <col min="7022" max="7261" width="8.625" style="263" hidden="1"/>
    <col min="7262" max="7267" width="14.875" style="263" hidden="1"/>
    <col min="7268" max="7269" width="15.875" style="263" hidden="1"/>
    <col min="7270" max="7275" width="16.125" style="263" hidden="1"/>
    <col min="7276" max="7276" width="6.125" style="263" hidden="1"/>
    <col min="7277" max="7277" width="3" style="263" hidden="1"/>
    <col min="7278" max="7517" width="8.625" style="263" hidden="1"/>
    <col min="7518" max="7523" width="14.875" style="263" hidden="1"/>
    <col min="7524" max="7525" width="15.875" style="263" hidden="1"/>
    <col min="7526" max="7531" width="16.125" style="263" hidden="1"/>
    <col min="7532" max="7532" width="6.125" style="263" hidden="1"/>
    <col min="7533" max="7533" width="3" style="263" hidden="1"/>
    <col min="7534" max="7773" width="8.625" style="263" hidden="1"/>
    <col min="7774" max="7779" width="14.875" style="263" hidden="1"/>
    <col min="7780" max="7781" width="15.875" style="263" hidden="1"/>
    <col min="7782" max="7787" width="16.125" style="263" hidden="1"/>
    <col min="7788" max="7788" width="6.125" style="263" hidden="1"/>
    <col min="7789" max="7789" width="3" style="263" hidden="1"/>
    <col min="7790" max="8029" width="8.625" style="263" hidden="1"/>
    <col min="8030" max="8035" width="14.875" style="263" hidden="1"/>
    <col min="8036" max="8037" width="15.875" style="263" hidden="1"/>
    <col min="8038" max="8043" width="16.125" style="263" hidden="1"/>
    <col min="8044" max="8044" width="6.125" style="263" hidden="1"/>
    <col min="8045" max="8045" width="3" style="263" hidden="1"/>
    <col min="8046" max="8285" width="8.625" style="263" hidden="1"/>
    <col min="8286" max="8291" width="14.875" style="263" hidden="1"/>
    <col min="8292" max="8293" width="15.875" style="263" hidden="1"/>
    <col min="8294" max="8299" width="16.125" style="263" hidden="1"/>
    <col min="8300" max="8300" width="6.125" style="263" hidden="1"/>
    <col min="8301" max="8301" width="3" style="263" hidden="1"/>
    <col min="8302" max="8541" width="8.625" style="263" hidden="1"/>
    <col min="8542" max="8547" width="14.875" style="263" hidden="1"/>
    <col min="8548" max="8549" width="15.875" style="263" hidden="1"/>
    <col min="8550" max="8555" width="16.125" style="263" hidden="1"/>
    <col min="8556" max="8556" width="6.125" style="263" hidden="1"/>
    <col min="8557" max="8557" width="3" style="263" hidden="1"/>
    <col min="8558" max="8797" width="8.625" style="263" hidden="1"/>
    <col min="8798" max="8803" width="14.875" style="263" hidden="1"/>
    <col min="8804" max="8805" width="15.875" style="263" hidden="1"/>
    <col min="8806" max="8811" width="16.125" style="263" hidden="1"/>
    <col min="8812" max="8812" width="6.125" style="263" hidden="1"/>
    <col min="8813" max="8813" width="3" style="263" hidden="1"/>
    <col min="8814" max="9053" width="8.625" style="263" hidden="1"/>
    <col min="9054" max="9059" width="14.875" style="263" hidden="1"/>
    <col min="9060" max="9061" width="15.875" style="263" hidden="1"/>
    <col min="9062" max="9067" width="16.125" style="263" hidden="1"/>
    <col min="9068" max="9068" width="6.125" style="263" hidden="1"/>
    <col min="9069" max="9069" width="3" style="263" hidden="1"/>
    <col min="9070" max="9309" width="8.625" style="263" hidden="1"/>
    <col min="9310" max="9315" width="14.875" style="263" hidden="1"/>
    <col min="9316" max="9317" width="15.875" style="263" hidden="1"/>
    <col min="9318" max="9323" width="16.125" style="263" hidden="1"/>
    <col min="9324" max="9324" width="6.125" style="263" hidden="1"/>
    <col min="9325" max="9325" width="3" style="263" hidden="1"/>
    <col min="9326" max="9565" width="8.625" style="263" hidden="1"/>
    <col min="9566" max="9571" width="14.875" style="263" hidden="1"/>
    <col min="9572" max="9573" width="15.875" style="263" hidden="1"/>
    <col min="9574" max="9579" width="16.125" style="263" hidden="1"/>
    <col min="9580" max="9580" width="6.125" style="263" hidden="1"/>
    <col min="9581" max="9581" width="3" style="263" hidden="1"/>
    <col min="9582" max="9821" width="8.625" style="263" hidden="1"/>
    <col min="9822" max="9827" width="14.875" style="263" hidden="1"/>
    <col min="9828" max="9829" width="15.875" style="263" hidden="1"/>
    <col min="9830" max="9835" width="16.125" style="263" hidden="1"/>
    <col min="9836" max="9836" width="6.125" style="263" hidden="1"/>
    <col min="9837" max="9837" width="3" style="263" hidden="1"/>
    <col min="9838" max="10077" width="8.625" style="263" hidden="1"/>
    <col min="10078" max="10083" width="14.875" style="263" hidden="1"/>
    <col min="10084" max="10085" width="15.875" style="263" hidden="1"/>
    <col min="10086" max="10091" width="16.125" style="263" hidden="1"/>
    <col min="10092" max="10092" width="6.125" style="263" hidden="1"/>
    <col min="10093" max="10093" width="3" style="263" hidden="1"/>
    <col min="10094" max="10333" width="8.625" style="263" hidden="1"/>
    <col min="10334" max="10339" width="14.875" style="263" hidden="1"/>
    <col min="10340" max="10341" width="15.875" style="263" hidden="1"/>
    <col min="10342" max="10347" width="16.125" style="263" hidden="1"/>
    <col min="10348" max="10348" width="6.125" style="263" hidden="1"/>
    <col min="10349" max="10349" width="3" style="263" hidden="1"/>
    <col min="10350" max="10589" width="8.625" style="263" hidden="1"/>
    <col min="10590" max="10595" width="14.875" style="263" hidden="1"/>
    <col min="10596" max="10597" width="15.875" style="263" hidden="1"/>
    <col min="10598" max="10603" width="16.125" style="263" hidden="1"/>
    <col min="10604" max="10604" width="6.125" style="263" hidden="1"/>
    <col min="10605" max="10605" width="3" style="263" hidden="1"/>
    <col min="10606" max="10845" width="8.625" style="263" hidden="1"/>
    <col min="10846" max="10851" width="14.875" style="263" hidden="1"/>
    <col min="10852" max="10853" width="15.875" style="263" hidden="1"/>
    <col min="10854" max="10859" width="16.125" style="263" hidden="1"/>
    <col min="10860" max="10860" width="6.125" style="263" hidden="1"/>
    <col min="10861" max="10861" width="3" style="263" hidden="1"/>
    <col min="10862" max="11101" width="8.625" style="263" hidden="1"/>
    <col min="11102" max="11107" width="14.875" style="263" hidden="1"/>
    <col min="11108" max="11109" width="15.875" style="263" hidden="1"/>
    <col min="11110" max="11115" width="16.125" style="263" hidden="1"/>
    <col min="11116" max="11116" width="6.125" style="263" hidden="1"/>
    <col min="11117" max="11117" width="3" style="263" hidden="1"/>
    <col min="11118" max="11357" width="8.625" style="263" hidden="1"/>
    <col min="11358" max="11363" width="14.875" style="263" hidden="1"/>
    <col min="11364" max="11365" width="15.875" style="263" hidden="1"/>
    <col min="11366" max="11371" width="16.125" style="263" hidden="1"/>
    <col min="11372" max="11372" width="6.125" style="263" hidden="1"/>
    <col min="11373" max="11373" width="3" style="263" hidden="1"/>
    <col min="11374" max="11613" width="8.625" style="263" hidden="1"/>
    <col min="11614" max="11619" width="14.875" style="263" hidden="1"/>
    <col min="11620" max="11621" width="15.875" style="263" hidden="1"/>
    <col min="11622" max="11627" width="16.125" style="263" hidden="1"/>
    <col min="11628" max="11628" width="6.125" style="263" hidden="1"/>
    <col min="11629" max="11629" width="3" style="263" hidden="1"/>
    <col min="11630" max="11869" width="8.625" style="263" hidden="1"/>
    <col min="11870" max="11875" width="14.875" style="263" hidden="1"/>
    <col min="11876" max="11877" width="15.875" style="263" hidden="1"/>
    <col min="11878" max="11883" width="16.125" style="263" hidden="1"/>
    <col min="11884" max="11884" width="6.125" style="263" hidden="1"/>
    <col min="11885" max="11885" width="3" style="263" hidden="1"/>
    <col min="11886" max="12125" width="8.625" style="263" hidden="1"/>
    <col min="12126" max="12131" width="14.875" style="263" hidden="1"/>
    <col min="12132" max="12133" width="15.875" style="263" hidden="1"/>
    <col min="12134" max="12139" width="16.125" style="263" hidden="1"/>
    <col min="12140" max="12140" width="6.125" style="263" hidden="1"/>
    <col min="12141" max="12141" width="3" style="263" hidden="1"/>
    <col min="12142" max="12381" width="8.625" style="263" hidden="1"/>
    <col min="12382" max="12387" width="14.875" style="263" hidden="1"/>
    <col min="12388" max="12389" width="15.875" style="263" hidden="1"/>
    <col min="12390" max="12395" width="16.125" style="263" hidden="1"/>
    <col min="12396" max="12396" width="6.125" style="263" hidden="1"/>
    <col min="12397" max="12397" width="3" style="263" hidden="1"/>
    <col min="12398" max="12637" width="8.625" style="263" hidden="1"/>
    <col min="12638" max="12643" width="14.875" style="263" hidden="1"/>
    <col min="12644" max="12645" width="15.875" style="263" hidden="1"/>
    <col min="12646" max="12651" width="16.125" style="263" hidden="1"/>
    <col min="12652" max="12652" width="6.125" style="263" hidden="1"/>
    <col min="12653" max="12653" width="3" style="263" hidden="1"/>
    <col min="12654" max="12893" width="8.625" style="263" hidden="1"/>
    <col min="12894" max="12899" width="14.875" style="263" hidden="1"/>
    <col min="12900" max="12901" width="15.875" style="263" hidden="1"/>
    <col min="12902" max="12907" width="16.125" style="263" hidden="1"/>
    <col min="12908" max="12908" width="6.125" style="263" hidden="1"/>
    <col min="12909" max="12909" width="3" style="263" hidden="1"/>
    <col min="12910" max="13149" width="8.625" style="263" hidden="1"/>
    <col min="13150" max="13155" width="14.875" style="263" hidden="1"/>
    <col min="13156" max="13157" width="15.875" style="263" hidden="1"/>
    <col min="13158" max="13163" width="16.125" style="263" hidden="1"/>
    <col min="13164" max="13164" width="6.125" style="263" hidden="1"/>
    <col min="13165" max="13165" width="3" style="263" hidden="1"/>
    <col min="13166" max="13405" width="8.625" style="263" hidden="1"/>
    <col min="13406" max="13411" width="14.875" style="263" hidden="1"/>
    <col min="13412" max="13413" width="15.875" style="263" hidden="1"/>
    <col min="13414" max="13419" width="16.125" style="263" hidden="1"/>
    <col min="13420" max="13420" width="6.125" style="263" hidden="1"/>
    <col min="13421" max="13421" width="3" style="263" hidden="1"/>
    <col min="13422" max="13661" width="8.625" style="263" hidden="1"/>
    <col min="13662" max="13667" width="14.875" style="263" hidden="1"/>
    <col min="13668" max="13669" width="15.875" style="263" hidden="1"/>
    <col min="13670" max="13675" width="16.125" style="263" hidden="1"/>
    <col min="13676" max="13676" width="6.125" style="263" hidden="1"/>
    <col min="13677" max="13677" width="3" style="263" hidden="1"/>
    <col min="13678" max="13917" width="8.625" style="263" hidden="1"/>
    <col min="13918" max="13923" width="14.875" style="263" hidden="1"/>
    <col min="13924" max="13925" width="15.875" style="263" hidden="1"/>
    <col min="13926" max="13931" width="16.125" style="263" hidden="1"/>
    <col min="13932" max="13932" width="6.125" style="263" hidden="1"/>
    <col min="13933" max="13933" width="3" style="263" hidden="1"/>
    <col min="13934" max="14173" width="8.625" style="263" hidden="1"/>
    <col min="14174" max="14179" width="14.875" style="263" hidden="1"/>
    <col min="14180" max="14181" width="15.875" style="263" hidden="1"/>
    <col min="14182" max="14187" width="16.125" style="263" hidden="1"/>
    <col min="14188" max="14188" width="6.125" style="263" hidden="1"/>
    <col min="14189" max="14189" width="3" style="263" hidden="1"/>
    <col min="14190" max="14429" width="8.625" style="263" hidden="1"/>
    <col min="14430" max="14435" width="14.875" style="263" hidden="1"/>
    <col min="14436" max="14437" width="15.875" style="263" hidden="1"/>
    <col min="14438" max="14443" width="16.125" style="263" hidden="1"/>
    <col min="14444" max="14444" width="6.125" style="263" hidden="1"/>
    <col min="14445" max="14445" width="3" style="263" hidden="1"/>
    <col min="14446" max="14685" width="8.625" style="263" hidden="1"/>
    <col min="14686" max="14691" width="14.875" style="263" hidden="1"/>
    <col min="14692" max="14693" width="15.875" style="263" hidden="1"/>
    <col min="14694" max="14699" width="16.125" style="263" hidden="1"/>
    <col min="14700" max="14700" width="6.125" style="263" hidden="1"/>
    <col min="14701" max="14701" width="3" style="263" hidden="1"/>
    <col min="14702" max="14941" width="8.625" style="263" hidden="1"/>
    <col min="14942" max="14947" width="14.875" style="263" hidden="1"/>
    <col min="14948" max="14949" width="15.875" style="263" hidden="1"/>
    <col min="14950" max="14955" width="16.125" style="263" hidden="1"/>
    <col min="14956" max="14956" width="6.125" style="263" hidden="1"/>
    <col min="14957" max="14957" width="3" style="263" hidden="1"/>
    <col min="14958" max="15197" width="8.625" style="263" hidden="1"/>
    <col min="15198" max="15203" width="14.875" style="263" hidden="1"/>
    <col min="15204" max="15205" width="15.875" style="263" hidden="1"/>
    <col min="15206" max="15211" width="16.125" style="263" hidden="1"/>
    <col min="15212" max="15212" width="6.125" style="263" hidden="1"/>
    <col min="15213" max="15213" width="3" style="263" hidden="1"/>
    <col min="15214" max="15453" width="8.625" style="263" hidden="1"/>
    <col min="15454" max="15459" width="14.875" style="263" hidden="1"/>
    <col min="15460" max="15461" width="15.875" style="263" hidden="1"/>
    <col min="15462" max="15467" width="16.125" style="263" hidden="1"/>
    <col min="15468" max="15468" width="6.125" style="263" hidden="1"/>
    <col min="15469" max="15469" width="3" style="263" hidden="1"/>
    <col min="15470" max="15709" width="8.625" style="263" hidden="1"/>
    <col min="15710" max="15715" width="14.875" style="263" hidden="1"/>
    <col min="15716" max="15717" width="15.875" style="263" hidden="1"/>
    <col min="15718" max="15723" width="16.125" style="263" hidden="1"/>
    <col min="15724" max="15724" width="6.125" style="263" hidden="1"/>
    <col min="15725" max="15725" width="3" style="263" hidden="1"/>
    <col min="15726" max="15965" width="8.625" style="263" hidden="1"/>
    <col min="15966" max="15971" width="14.875" style="263" hidden="1"/>
    <col min="15972" max="15973" width="15.875" style="263" hidden="1"/>
    <col min="15974" max="15979" width="16.125" style="263" hidden="1"/>
    <col min="15980" max="15980" width="6.125" style="263" hidden="1"/>
    <col min="15981" max="15981" width="3" style="263" hidden="1"/>
    <col min="15982" max="16221" width="8.625" style="263" hidden="1"/>
    <col min="16222" max="16227" width="14.875" style="263" hidden="1"/>
    <col min="16228" max="16229" width="15.875" style="263" hidden="1"/>
    <col min="16230" max="16235" width="16.125" style="263" hidden="1"/>
    <col min="16236" max="16236" width="6.125" style="263" hidden="1"/>
    <col min="16237" max="16237" width="3" style="263" hidden="1"/>
    <col min="16238" max="16384" width="8.625" style="263" hidden="1"/>
  </cols>
  <sheetData>
    <row r="1" spans="1:143" ht="42.75" customHeight="1" x14ac:dyDescent="0.15">
      <c r="A1" s="350"/>
      <c r="B1" s="351"/>
      <c r="DD1" s="263"/>
      <c r="DE1" s="263"/>
    </row>
    <row r="2" spans="1:143" ht="25.5" customHeight="1" x14ac:dyDescent="0.15">
      <c r="A2" s="352"/>
      <c r="C2" s="352"/>
      <c r="O2" s="352"/>
      <c r="P2" s="352"/>
      <c r="Q2" s="352"/>
      <c r="R2" s="352"/>
      <c r="S2" s="352"/>
      <c r="T2" s="352"/>
      <c r="U2" s="352"/>
      <c r="V2" s="352"/>
      <c r="W2" s="352"/>
      <c r="X2" s="352"/>
      <c r="Y2" s="352"/>
      <c r="Z2" s="352"/>
      <c r="AA2" s="352"/>
      <c r="AB2" s="352"/>
      <c r="AC2" s="352"/>
      <c r="AD2" s="352"/>
      <c r="AE2" s="352"/>
      <c r="AF2" s="352"/>
      <c r="AG2" s="352"/>
      <c r="AH2" s="352"/>
      <c r="AI2" s="352"/>
      <c r="AU2" s="352"/>
      <c r="BG2" s="352"/>
      <c r="BS2" s="352"/>
      <c r="CE2" s="352"/>
      <c r="CQ2" s="352"/>
      <c r="DD2" s="263"/>
      <c r="DE2" s="263"/>
    </row>
    <row r="3" spans="1:143" ht="25.5" customHeight="1" x14ac:dyDescent="0.15">
      <c r="A3" s="352"/>
      <c r="C3" s="352"/>
      <c r="O3" s="352"/>
      <c r="P3" s="352"/>
      <c r="Q3" s="352"/>
      <c r="R3" s="352"/>
      <c r="S3" s="352"/>
      <c r="T3" s="352"/>
      <c r="U3" s="352"/>
      <c r="V3" s="352"/>
      <c r="W3" s="352"/>
      <c r="X3" s="352"/>
      <c r="Y3" s="352"/>
      <c r="Z3" s="352"/>
      <c r="AA3" s="352"/>
      <c r="AB3" s="352"/>
      <c r="AC3" s="352"/>
      <c r="AD3" s="352"/>
      <c r="AE3" s="352"/>
      <c r="AF3" s="352"/>
      <c r="AG3" s="352"/>
      <c r="AH3" s="352"/>
      <c r="AI3" s="352"/>
      <c r="AU3" s="352"/>
      <c r="BG3" s="352"/>
      <c r="BS3" s="352"/>
      <c r="CE3" s="352"/>
      <c r="CQ3" s="352"/>
      <c r="DD3" s="263"/>
      <c r="DE3" s="263"/>
    </row>
    <row r="4" spans="1:143" s="261" customFormat="1" x14ac:dyDescent="0.15">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262"/>
      <c r="DG4" s="262"/>
      <c r="DH4" s="262"/>
      <c r="DI4" s="262"/>
      <c r="DJ4" s="262"/>
      <c r="DK4" s="262"/>
      <c r="DL4" s="262"/>
      <c r="DM4" s="262"/>
      <c r="DN4" s="262"/>
      <c r="DO4" s="262"/>
      <c r="DP4" s="262"/>
      <c r="DQ4" s="262"/>
      <c r="DR4" s="262"/>
      <c r="DS4" s="262"/>
      <c r="DT4" s="262"/>
      <c r="DU4" s="262"/>
      <c r="DV4" s="262"/>
      <c r="DW4" s="262"/>
    </row>
    <row r="5" spans="1:143" s="261" customFormat="1" x14ac:dyDescent="0.15">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262"/>
      <c r="DG5" s="262"/>
      <c r="DH5" s="262"/>
      <c r="DI5" s="262"/>
      <c r="DJ5" s="262"/>
      <c r="DK5" s="262"/>
      <c r="DL5" s="262"/>
      <c r="DM5" s="262"/>
      <c r="DN5" s="262"/>
      <c r="DO5" s="262"/>
      <c r="DP5" s="262"/>
      <c r="DQ5" s="262"/>
      <c r="DR5" s="262"/>
      <c r="DS5" s="262"/>
      <c r="DT5" s="262"/>
      <c r="DU5" s="262"/>
      <c r="DV5" s="262"/>
      <c r="DW5" s="262"/>
    </row>
    <row r="6" spans="1:143" s="261" customFormat="1" x14ac:dyDescent="0.15">
      <c r="A6" s="352"/>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262"/>
      <c r="DG6" s="262"/>
      <c r="DH6" s="262"/>
      <c r="DI6" s="262"/>
      <c r="DJ6" s="262"/>
      <c r="DK6" s="262"/>
      <c r="DL6" s="262"/>
      <c r="DM6" s="262"/>
      <c r="DN6" s="262"/>
      <c r="DO6" s="262"/>
      <c r="DP6" s="262"/>
      <c r="DQ6" s="262"/>
      <c r="DR6" s="262"/>
      <c r="DS6" s="262"/>
      <c r="DT6" s="262"/>
      <c r="DU6" s="262"/>
      <c r="DV6" s="262"/>
      <c r="DW6" s="262"/>
    </row>
    <row r="7" spans="1:143" s="261" customFormat="1" x14ac:dyDescent="0.15">
      <c r="A7" s="35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262"/>
      <c r="DG7" s="262"/>
      <c r="DH7" s="262"/>
      <c r="DI7" s="262"/>
      <c r="DJ7" s="262"/>
      <c r="DK7" s="262"/>
      <c r="DL7" s="262"/>
      <c r="DM7" s="262"/>
      <c r="DN7" s="262"/>
      <c r="DO7" s="262"/>
      <c r="DP7" s="262"/>
      <c r="DQ7" s="262"/>
      <c r="DR7" s="262"/>
      <c r="DS7" s="262"/>
      <c r="DT7" s="262"/>
      <c r="DU7" s="262"/>
      <c r="DV7" s="262"/>
      <c r="DW7" s="262"/>
    </row>
    <row r="8" spans="1:143" s="261" customFormat="1" x14ac:dyDescent="0.15">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262"/>
      <c r="DG8" s="262"/>
      <c r="DH8" s="262"/>
      <c r="DI8" s="262"/>
      <c r="DJ8" s="262"/>
      <c r="DK8" s="262"/>
      <c r="DL8" s="262"/>
      <c r="DM8" s="262"/>
      <c r="DN8" s="262"/>
      <c r="DO8" s="262"/>
      <c r="DP8" s="262"/>
      <c r="DQ8" s="262"/>
      <c r="DR8" s="262"/>
      <c r="DS8" s="262"/>
      <c r="DT8" s="262"/>
      <c r="DU8" s="262"/>
      <c r="DV8" s="262"/>
      <c r="DW8" s="262"/>
    </row>
    <row r="9" spans="1:143" s="261" customFormat="1" x14ac:dyDescent="0.15">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262"/>
      <c r="DG9" s="262"/>
      <c r="DH9" s="262"/>
      <c r="DI9" s="262"/>
      <c r="DJ9" s="262"/>
      <c r="DK9" s="262"/>
      <c r="DL9" s="262"/>
      <c r="DM9" s="262"/>
      <c r="DN9" s="262"/>
      <c r="DO9" s="262"/>
      <c r="DP9" s="262"/>
      <c r="DQ9" s="262"/>
      <c r="DR9" s="262"/>
      <c r="DS9" s="262"/>
      <c r="DT9" s="262"/>
      <c r="DU9" s="262"/>
      <c r="DV9" s="262"/>
      <c r="DW9" s="262"/>
    </row>
    <row r="10" spans="1:143" s="261" customFormat="1" x14ac:dyDescent="0.15">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52"/>
      <c r="CZ10" s="352"/>
      <c r="DA10" s="352"/>
      <c r="DB10" s="352"/>
      <c r="DC10" s="352"/>
      <c r="DD10" s="352"/>
      <c r="DE10" s="352"/>
      <c r="DF10" s="262"/>
      <c r="DG10" s="262"/>
      <c r="DH10" s="262"/>
      <c r="DI10" s="262"/>
      <c r="DJ10" s="262"/>
      <c r="DK10" s="262"/>
      <c r="DL10" s="262"/>
      <c r="DM10" s="262"/>
      <c r="DN10" s="262"/>
      <c r="DO10" s="262"/>
      <c r="DP10" s="262"/>
      <c r="DQ10" s="262"/>
      <c r="DR10" s="262"/>
      <c r="DS10" s="262"/>
      <c r="DT10" s="262"/>
      <c r="DU10" s="262"/>
      <c r="DV10" s="262"/>
      <c r="DW10" s="262"/>
      <c r="EM10" s="261" t="s">
        <v>585</v>
      </c>
    </row>
    <row r="11" spans="1:143" s="261" customFormat="1" x14ac:dyDescent="0.15">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262"/>
      <c r="DG11" s="262"/>
      <c r="DH11" s="262"/>
      <c r="DI11" s="262"/>
      <c r="DJ11" s="262"/>
      <c r="DK11" s="262"/>
      <c r="DL11" s="262"/>
      <c r="DM11" s="262"/>
      <c r="DN11" s="262"/>
      <c r="DO11" s="262"/>
      <c r="DP11" s="262"/>
      <c r="DQ11" s="262"/>
      <c r="DR11" s="262"/>
      <c r="DS11" s="262"/>
      <c r="DT11" s="262"/>
      <c r="DU11" s="262"/>
      <c r="DV11" s="262"/>
      <c r="DW11" s="262"/>
    </row>
    <row r="12" spans="1:143" s="261" customFormat="1" x14ac:dyDescent="0.15">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52"/>
      <c r="CO12" s="352"/>
      <c r="CP12" s="352"/>
      <c r="CQ12" s="352"/>
      <c r="CR12" s="352"/>
      <c r="CS12" s="352"/>
      <c r="CT12" s="352"/>
      <c r="CU12" s="352"/>
      <c r="CV12" s="352"/>
      <c r="CW12" s="352"/>
      <c r="CX12" s="352"/>
      <c r="CY12" s="352"/>
      <c r="CZ12" s="352"/>
      <c r="DA12" s="352"/>
      <c r="DB12" s="352"/>
      <c r="DC12" s="352"/>
      <c r="DD12" s="352"/>
      <c r="DE12" s="352"/>
      <c r="DF12" s="262"/>
      <c r="DG12" s="262"/>
      <c r="DH12" s="262"/>
      <c r="DI12" s="262"/>
      <c r="DJ12" s="262"/>
      <c r="DK12" s="262"/>
      <c r="DL12" s="262"/>
      <c r="DM12" s="262"/>
      <c r="DN12" s="262"/>
      <c r="DO12" s="262"/>
      <c r="DP12" s="262"/>
      <c r="DQ12" s="262"/>
      <c r="DR12" s="262"/>
      <c r="DS12" s="262"/>
      <c r="DT12" s="262"/>
      <c r="DU12" s="262"/>
      <c r="DV12" s="262"/>
      <c r="DW12" s="262"/>
      <c r="EM12" s="261" t="s">
        <v>585</v>
      </c>
    </row>
    <row r="13" spans="1:143" s="261" customFormat="1" x14ac:dyDescent="0.15">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c r="CQ13" s="352"/>
      <c r="CR13" s="352"/>
      <c r="CS13" s="352"/>
      <c r="CT13" s="352"/>
      <c r="CU13" s="352"/>
      <c r="CV13" s="352"/>
      <c r="CW13" s="352"/>
      <c r="CX13" s="352"/>
      <c r="CY13" s="352"/>
      <c r="CZ13" s="352"/>
      <c r="DA13" s="352"/>
      <c r="DB13" s="352"/>
      <c r="DC13" s="352"/>
      <c r="DD13" s="352"/>
      <c r="DE13" s="352"/>
      <c r="DF13" s="262"/>
      <c r="DG13" s="262"/>
      <c r="DH13" s="262"/>
      <c r="DI13" s="262"/>
      <c r="DJ13" s="262"/>
      <c r="DK13" s="262"/>
      <c r="DL13" s="262"/>
      <c r="DM13" s="262"/>
      <c r="DN13" s="262"/>
      <c r="DO13" s="262"/>
      <c r="DP13" s="262"/>
      <c r="DQ13" s="262"/>
      <c r="DR13" s="262"/>
      <c r="DS13" s="262"/>
      <c r="DT13" s="262"/>
      <c r="DU13" s="262"/>
      <c r="DV13" s="262"/>
      <c r="DW13" s="262"/>
    </row>
    <row r="14" spans="1:143" s="261" customFormat="1" x14ac:dyDescent="0.15">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262"/>
      <c r="DG14" s="262"/>
      <c r="DH14" s="262"/>
      <c r="DI14" s="262"/>
      <c r="DJ14" s="262"/>
      <c r="DK14" s="262"/>
      <c r="DL14" s="262"/>
      <c r="DM14" s="262"/>
      <c r="DN14" s="262"/>
      <c r="DO14" s="262"/>
      <c r="DP14" s="262"/>
      <c r="DQ14" s="262"/>
      <c r="DR14" s="262"/>
      <c r="DS14" s="262"/>
      <c r="DT14" s="262"/>
      <c r="DU14" s="262"/>
      <c r="DV14" s="262"/>
      <c r="DW14" s="262"/>
    </row>
    <row r="15" spans="1:143" s="261" customFormat="1" x14ac:dyDescent="0.15">
      <c r="A15" s="263"/>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262"/>
      <c r="DG15" s="262"/>
      <c r="DH15" s="262"/>
      <c r="DI15" s="262"/>
      <c r="DJ15" s="262"/>
      <c r="DK15" s="262"/>
      <c r="DL15" s="262"/>
      <c r="DM15" s="262"/>
      <c r="DN15" s="262"/>
      <c r="DO15" s="262"/>
      <c r="DP15" s="262"/>
      <c r="DQ15" s="262"/>
      <c r="DR15" s="262"/>
      <c r="DS15" s="262"/>
      <c r="DT15" s="262"/>
      <c r="DU15" s="262"/>
      <c r="DV15" s="262"/>
      <c r="DW15" s="262"/>
    </row>
    <row r="16" spans="1:143" s="261" customFormat="1" x14ac:dyDescent="0.15">
      <c r="A16" s="263"/>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c r="CV16" s="352"/>
      <c r="CW16" s="352"/>
      <c r="CX16" s="352"/>
      <c r="CY16" s="352"/>
      <c r="CZ16" s="352"/>
      <c r="DA16" s="352"/>
      <c r="DB16" s="352"/>
      <c r="DC16" s="352"/>
      <c r="DD16" s="352"/>
      <c r="DE16" s="352"/>
      <c r="DF16" s="262"/>
      <c r="DG16" s="262"/>
      <c r="DH16" s="262"/>
      <c r="DI16" s="262"/>
      <c r="DJ16" s="262"/>
      <c r="DK16" s="262"/>
      <c r="DL16" s="262"/>
      <c r="DM16" s="262"/>
      <c r="DN16" s="262"/>
      <c r="DO16" s="262"/>
      <c r="DP16" s="262"/>
      <c r="DQ16" s="262"/>
      <c r="DR16" s="262"/>
      <c r="DS16" s="262"/>
      <c r="DT16" s="262"/>
      <c r="DU16" s="262"/>
      <c r="DV16" s="262"/>
      <c r="DW16" s="262"/>
    </row>
    <row r="17" spans="1:351" s="261" customFormat="1" x14ac:dyDescent="0.15">
      <c r="A17" s="263"/>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c r="CV17" s="352"/>
      <c r="CW17" s="352"/>
      <c r="CX17" s="352"/>
      <c r="CY17" s="352"/>
      <c r="CZ17" s="352"/>
      <c r="DA17" s="352"/>
      <c r="DB17" s="352"/>
      <c r="DC17" s="352"/>
      <c r="DD17" s="352"/>
      <c r="DE17" s="352"/>
      <c r="DF17" s="262"/>
      <c r="DG17" s="262"/>
      <c r="DH17" s="262"/>
      <c r="DI17" s="262"/>
      <c r="DJ17" s="262"/>
      <c r="DK17" s="262"/>
      <c r="DL17" s="262"/>
      <c r="DM17" s="262"/>
      <c r="DN17" s="262"/>
      <c r="DO17" s="262"/>
      <c r="DP17" s="262"/>
      <c r="DQ17" s="262"/>
      <c r="DR17" s="262"/>
      <c r="DS17" s="262"/>
      <c r="DT17" s="262"/>
      <c r="DU17" s="262"/>
      <c r="DV17" s="262"/>
      <c r="DW17" s="262"/>
    </row>
    <row r="18" spans="1:351" s="261" customFormat="1" x14ac:dyDescent="0.15">
      <c r="A18" s="263"/>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52"/>
      <c r="CO18" s="352"/>
      <c r="CP18" s="352"/>
      <c r="CQ18" s="352"/>
      <c r="CR18" s="352"/>
      <c r="CS18" s="352"/>
      <c r="CT18" s="352"/>
      <c r="CU18" s="352"/>
      <c r="CV18" s="352"/>
      <c r="CW18" s="352"/>
      <c r="CX18" s="352"/>
      <c r="CY18" s="352"/>
      <c r="CZ18" s="352"/>
      <c r="DA18" s="352"/>
      <c r="DB18" s="352"/>
      <c r="DC18" s="352"/>
      <c r="DD18" s="352"/>
      <c r="DE18" s="352"/>
      <c r="DF18" s="262"/>
      <c r="DG18" s="262"/>
      <c r="DH18" s="262"/>
      <c r="DI18" s="262"/>
      <c r="DJ18" s="262"/>
      <c r="DK18" s="262"/>
      <c r="DL18" s="262"/>
      <c r="DM18" s="262"/>
      <c r="DN18" s="262"/>
      <c r="DO18" s="262"/>
      <c r="DP18" s="262"/>
      <c r="DQ18" s="262"/>
      <c r="DR18" s="262"/>
      <c r="DS18" s="262"/>
      <c r="DT18" s="262"/>
      <c r="DU18" s="262"/>
      <c r="DV18" s="262"/>
      <c r="DW18" s="262"/>
    </row>
    <row r="19" spans="1:351" x14ac:dyDescent="0.15">
      <c r="DD19" s="263"/>
      <c r="DE19" s="263"/>
    </row>
    <row r="20" spans="1:351" x14ac:dyDescent="0.15">
      <c r="DD20" s="263"/>
      <c r="DE20" s="263"/>
    </row>
    <row r="21" spans="1:351" ht="17.25" x14ac:dyDescent="0.15">
      <c r="B21" s="353"/>
      <c r="C21" s="265"/>
      <c r="D21" s="265"/>
      <c r="E21" s="265"/>
      <c r="F21" s="265"/>
      <c r="G21" s="265"/>
      <c r="H21" s="265"/>
      <c r="I21" s="265"/>
      <c r="J21" s="265"/>
      <c r="K21" s="265"/>
      <c r="L21" s="265"/>
      <c r="M21" s="265"/>
      <c r="N21" s="354"/>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354"/>
      <c r="AU21" s="265"/>
      <c r="AV21" s="265"/>
      <c r="AW21" s="265"/>
      <c r="AX21" s="265"/>
      <c r="AY21" s="265"/>
      <c r="AZ21" s="265"/>
      <c r="BA21" s="265"/>
      <c r="BB21" s="265"/>
      <c r="BC21" s="265"/>
      <c r="BD21" s="265"/>
      <c r="BE21" s="265"/>
      <c r="BF21" s="354"/>
      <c r="BG21" s="265"/>
      <c r="BH21" s="265"/>
      <c r="BI21" s="265"/>
      <c r="BJ21" s="265"/>
      <c r="BK21" s="265"/>
      <c r="BL21" s="265"/>
      <c r="BM21" s="265"/>
      <c r="BN21" s="265"/>
      <c r="BO21" s="265"/>
      <c r="BP21" s="265"/>
      <c r="BQ21" s="265"/>
      <c r="BR21" s="354"/>
      <c r="BS21" s="265"/>
      <c r="BT21" s="265"/>
      <c r="BU21" s="265"/>
      <c r="BV21" s="265"/>
      <c r="BW21" s="265"/>
      <c r="BX21" s="265"/>
      <c r="BY21" s="265"/>
      <c r="BZ21" s="265"/>
      <c r="CA21" s="265"/>
      <c r="CB21" s="265"/>
      <c r="CC21" s="265"/>
      <c r="CD21" s="354"/>
      <c r="CE21" s="265"/>
      <c r="CF21" s="265"/>
      <c r="CG21" s="265"/>
      <c r="CH21" s="265"/>
      <c r="CI21" s="265"/>
      <c r="CJ21" s="265"/>
      <c r="CK21" s="265"/>
      <c r="CL21" s="265"/>
      <c r="CM21" s="265"/>
      <c r="CN21" s="265"/>
      <c r="CO21" s="265"/>
      <c r="CP21" s="354"/>
      <c r="CQ21" s="265"/>
      <c r="CR21" s="265"/>
      <c r="CS21" s="265"/>
      <c r="CT21" s="265"/>
      <c r="CU21" s="265"/>
      <c r="CV21" s="265"/>
      <c r="CW21" s="265"/>
      <c r="CX21" s="265"/>
      <c r="CY21" s="265"/>
      <c r="CZ21" s="265"/>
      <c r="DA21" s="265"/>
      <c r="DB21" s="354"/>
      <c r="DC21" s="265"/>
      <c r="DD21" s="266"/>
      <c r="DE21" s="263"/>
      <c r="MM21" s="355"/>
    </row>
    <row r="22" spans="1:351" ht="17.25" x14ac:dyDescent="0.15">
      <c r="B22" s="267"/>
      <c r="MM22" s="355"/>
    </row>
    <row r="23" spans="1:351" x14ac:dyDescent="0.15">
      <c r="B23" s="267"/>
    </row>
    <row r="24" spans="1:351" x14ac:dyDescent="0.15">
      <c r="B24" s="267"/>
    </row>
    <row r="25" spans="1:351" x14ac:dyDescent="0.15">
      <c r="B25" s="267"/>
    </row>
    <row r="26" spans="1:351" x14ac:dyDescent="0.15">
      <c r="B26" s="267"/>
    </row>
    <row r="27" spans="1:351" x14ac:dyDescent="0.15">
      <c r="B27" s="267"/>
    </row>
    <row r="28" spans="1:351" x14ac:dyDescent="0.15">
      <c r="B28" s="267"/>
    </row>
    <row r="29" spans="1:351" x14ac:dyDescent="0.15">
      <c r="B29" s="267"/>
    </row>
    <row r="30" spans="1:351" x14ac:dyDescent="0.15">
      <c r="B30" s="267"/>
    </row>
    <row r="31" spans="1:351" x14ac:dyDescent="0.15">
      <c r="B31" s="267"/>
    </row>
    <row r="32" spans="1:351" x14ac:dyDescent="0.15">
      <c r="B32" s="267"/>
    </row>
    <row r="33" spans="2:109" x14ac:dyDescent="0.15">
      <c r="B33" s="267"/>
    </row>
    <row r="34" spans="2:109" x14ac:dyDescent="0.15">
      <c r="B34" s="267"/>
    </row>
    <row r="35" spans="2:109" x14ac:dyDescent="0.15">
      <c r="B35" s="267"/>
    </row>
    <row r="36" spans="2:109" x14ac:dyDescent="0.15">
      <c r="B36" s="267"/>
    </row>
    <row r="37" spans="2:109" x14ac:dyDescent="0.15">
      <c r="B37" s="267"/>
    </row>
    <row r="38" spans="2:109" x14ac:dyDescent="0.15">
      <c r="B38" s="267"/>
    </row>
    <row r="39" spans="2:109" x14ac:dyDescent="0.15">
      <c r="B39" s="34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49"/>
    </row>
    <row r="40" spans="2:109" x14ac:dyDescent="0.15">
      <c r="B40" s="356"/>
      <c r="DD40" s="356"/>
      <c r="DE40" s="263"/>
    </row>
    <row r="41" spans="2:109" ht="17.25" x14ac:dyDescent="0.15">
      <c r="B41" s="264" t="s">
        <v>586</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6"/>
    </row>
    <row r="42" spans="2:109" x14ac:dyDescent="0.15">
      <c r="B42" s="267"/>
      <c r="G42" s="357"/>
      <c r="I42" s="358"/>
      <c r="J42" s="358"/>
      <c r="K42" s="358"/>
      <c r="AM42" s="357"/>
      <c r="AN42" s="357" t="s">
        <v>587</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67"/>
      <c r="AN43" s="1227" t="s">
        <v>595</v>
      </c>
      <c r="AO43" s="1228"/>
      <c r="AP43" s="1228"/>
      <c r="AQ43" s="1228"/>
      <c r="AR43" s="1228"/>
      <c r="AS43" s="1228"/>
      <c r="AT43" s="1228"/>
      <c r="AU43" s="1228"/>
      <c r="AV43" s="1228"/>
      <c r="AW43" s="1228"/>
      <c r="AX43" s="1228"/>
      <c r="AY43" s="1228"/>
      <c r="AZ43" s="1228"/>
      <c r="BA43" s="1228"/>
      <c r="BB43" s="1228"/>
      <c r="BC43" s="1228"/>
      <c r="BD43" s="1228"/>
      <c r="BE43" s="1228"/>
      <c r="BF43" s="1228"/>
      <c r="BG43" s="1228"/>
      <c r="BH43" s="1228"/>
      <c r="BI43" s="1228"/>
      <c r="BJ43" s="1228"/>
      <c r="BK43" s="1228"/>
      <c r="BL43" s="1228"/>
      <c r="BM43" s="1228"/>
      <c r="BN43" s="1228"/>
      <c r="BO43" s="1228"/>
      <c r="BP43" s="1228"/>
      <c r="BQ43" s="1228"/>
      <c r="BR43" s="1228"/>
      <c r="BS43" s="1228"/>
      <c r="BT43" s="1228"/>
      <c r="BU43" s="1228"/>
      <c r="BV43" s="1228"/>
      <c r="BW43" s="1228"/>
      <c r="BX43" s="1228"/>
      <c r="BY43" s="1228"/>
      <c r="BZ43" s="1228"/>
      <c r="CA43" s="1228"/>
      <c r="CB43" s="1228"/>
      <c r="CC43" s="1228"/>
      <c r="CD43" s="1228"/>
      <c r="CE43" s="1228"/>
      <c r="CF43" s="1228"/>
      <c r="CG43" s="1228"/>
      <c r="CH43" s="1228"/>
      <c r="CI43" s="1228"/>
      <c r="CJ43" s="1228"/>
      <c r="CK43" s="1228"/>
      <c r="CL43" s="1228"/>
      <c r="CM43" s="1228"/>
      <c r="CN43" s="1228"/>
      <c r="CO43" s="1228"/>
      <c r="CP43" s="1228"/>
      <c r="CQ43" s="1228"/>
      <c r="CR43" s="1228"/>
      <c r="CS43" s="1228"/>
      <c r="CT43" s="1228"/>
      <c r="CU43" s="1228"/>
      <c r="CV43" s="1228"/>
      <c r="CW43" s="1228"/>
      <c r="CX43" s="1228"/>
      <c r="CY43" s="1228"/>
      <c r="CZ43" s="1228"/>
      <c r="DA43" s="1228"/>
      <c r="DB43" s="1228"/>
      <c r="DC43" s="1229"/>
    </row>
    <row r="44" spans="2:109" x14ac:dyDescent="0.15">
      <c r="B44" s="267"/>
      <c r="AN44" s="1230"/>
      <c r="AO44" s="1231"/>
      <c r="AP44" s="1231"/>
      <c r="AQ44" s="1231"/>
      <c r="AR44" s="1231"/>
      <c r="AS44" s="1231"/>
      <c r="AT44" s="1231"/>
      <c r="AU44" s="1231"/>
      <c r="AV44" s="1231"/>
      <c r="AW44" s="1231"/>
      <c r="AX44" s="1231"/>
      <c r="AY44" s="1231"/>
      <c r="AZ44" s="1231"/>
      <c r="BA44" s="1231"/>
      <c r="BB44" s="1231"/>
      <c r="BC44" s="1231"/>
      <c r="BD44" s="1231"/>
      <c r="BE44" s="1231"/>
      <c r="BF44" s="1231"/>
      <c r="BG44" s="1231"/>
      <c r="BH44" s="1231"/>
      <c r="BI44" s="1231"/>
      <c r="BJ44" s="1231"/>
      <c r="BK44" s="1231"/>
      <c r="BL44" s="1231"/>
      <c r="BM44" s="1231"/>
      <c r="BN44" s="1231"/>
      <c r="BO44" s="1231"/>
      <c r="BP44" s="1231"/>
      <c r="BQ44" s="1231"/>
      <c r="BR44" s="1231"/>
      <c r="BS44" s="1231"/>
      <c r="BT44" s="1231"/>
      <c r="BU44" s="1231"/>
      <c r="BV44" s="1231"/>
      <c r="BW44" s="1231"/>
      <c r="BX44" s="1231"/>
      <c r="BY44" s="1231"/>
      <c r="BZ44" s="1231"/>
      <c r="CA44" s="1231"/>
      <c r="CB44" s="1231"/>
      <c r="CC44" s="1231"/>
      <c r="CD44" s="1231"/>
      <c r="CE44" s="1231"/>
      <c r="CF44" s="1231"/>
      <c r="CG44" s="1231"/>
      <c r="CH44" s="1231"/>
      <c r="CI44" s="1231"/>
      <c r="CJ44" s="1231"/>
      <c r="CK44" s="1231"/>
      <c r="CL44" s="1231"/>
      <c r="CM44" s="1231"/>
      <c r="CN44" s="1231"/>
      <c r="CO44" s="1231"/>
      <c r="CP44" s="1231"/>
      <c r="CQ44" s="1231"/>
      <c r="CR44" s="1231"/>
      <c r="CS44" s="1231"/>
      <c r="CT44" s="1231"/>
      <c r="CU44" s="1231"/>
      <c r="CV44" s="1231"/>
      <c r="CW44" s="1231"/>
      <c r="CX44" s="1231"/>
      <c r="CY44" s="1231"/>
      <c r="CZ44" s="1231"/>
      <c r="DA44" s="1231"/>
      <c r="DB44" s="1231"/>
      <c r="DC44" s="1232"/>
    </row>
    <row r="45" spans="2:109" x14ac:dyDescent="0.15">
      <c r="B45" s="267"/>
      <c r="AN45" s="1230"/>
      <c r="AO45" s="1231"/>
      <c r="AP45" s="1231"/>
      <c r="AQ45" s="1231"/>
      <c r="AR45" s="1231"/>
      <c r="AS45" s="1231"/>
      <c r="AT45" s="1231"/>
      <c r="AU45" s="1231"/>
      <c r="AV45" s="1231"/>
      <c r="AW45" s="1231"/>
      <c r="AX45" s="1231"/>
      <c r="AY45" s="1231"/>
      <c r="AZ45" s="1231"/>
      <c r="BA45" s="1231"/>
      <c r="BB45" s="1231"/>
      <c r="BC45" s="1231"/>
      <c r="BD45" s="1231"/>
      <c r="BE45" s="1231"/>
      <c r="BF45" s="1231"/>
      <c r="BG45" s="1231"/>
      <c r="BH45" s="1231"/>
      <c r="BI45" s="1231"/>
      <c r="BJ45" s="1231"/>
      <c r="BK45" s="1231"/>
      <c r="BL45" s="1231"/>
      <c r="BM45" s="1231"/>
      <c r="BN45" s="1231"/>
      <c r="BO45" s="1231"/>
      <c r="BP45" s="1231"/>
      <c r="BQ45" s="1231"/>
      <c r="BR45" s="1231"/>
      <c r="BS45" s="1231"/>
      <c r="BT45" s="1231"/>
      <c r="BU45" s="1231"/>
      <c r="BV45" s="1231"/>
      <c r="BW45" s="1231"/>
      <c r="BX45" s="1231"/>
      <c r="BY45" s="1231"/>
      <c r="BZ45" s="1231"/>
      <c r="CA45" s="1231"/>
      <c r="CB45" s="1231"/>
      <c r="CC45" s="1231"/>
      <c r="CD45" s="1231"/>
      <c r="CE45" s="1231"/>
      <c r="CF45" s="1231"/>
      <c r="CG45" s="1231"/>
      <c r="CH45" s="1231"/>
      <c r="CI45" s="1231"/>
      <c r="CJ45" s="1231"/>
      <c r="CK45" s="1231"/>
      <c r="CL45" s="1231"/>
      <c r="CM45" s="1231"/>
      <c r="CN45" s="1231"/>
      <c r="CO45" s="1231"/>
      <c r="CP45" s="1231"/>
      <c r="CQ45" s="1231"/>
      <c r="CR45" s="1231"/>
      <c r="CS45" s="1231"/>
      <c r="CT45" s="1231"/>
      <c r="CU45" s="1231"/>
      <c r="CV45" s="1231"/>
      <c r="CW45" s="1231"/>
      <c r="CX45" s="1231"/>
      <c r="CY45" s="1231"/>
      <c r="CZ45" s="1231"/>
      <c r="DA45" s="1231"/>
      <c r="DB45" s="1231"/>
      <c r="DC45" s="1232"/>
    </row>
    <row r="46" spans="2:109" x14ac:dyDescent="0.15">
      <c r="B46" s="267"/>
      <c r="AN46" s="1230"/>
      <c r="AO46" s="1231"/>
      <c r="AP46" s="1231"/>
      <c r="AQ46" s="1231"/>
      <c r="AR46" s="1231"/>
      <c r="AS46" s="1231"/>
      <c r="AT46" s="1231"/>
      <c r="AU46" s="1231"/>
      <c r="AV46" s="1231"/>
      <c r="AW46" s="1231"/>
      <c r="AX46" s="1231"/>
      <c r="AY46" s="1231"/>
      <c r="AZ46" s="1231"/>
      <c r="BA46" s="1231"/>
      <c r="BB46" s="1231"/>
      <c r="BC46" s="1231"/>
      <c r="BD46" s="1231"/>
      <c r="BE46" s="1231"/>
      <c r="BF46" s="1231"/>
      <c r="BG46" s="1231"/>
      <c r="BH46" s="1231"/>
      <c r="BI46" s="1231"/>
      <c r="BJ46" s="1231"/>
      <c r="BK46" s="1231"/>
      <c r="BL46" s="1231"/>
      <c r="BM46" s="1231"/>
      <c r="BN46" s="1231"/>
      <c r="BO46" s="1231"/>
      <c r="BP46" s="1231"/>
      <c r="BQ46" s="1231"/>
      <c r="BR46" s="1231"/>
      <c r="BS46" s="1231"/>
      <c r="BT46" s="1231"/>
      <c r="BU46" s="1231"/>
      <c r="BV46" s="1231"/>
      <c r="BW46" s="1231"/>
      <c r="BX46" s="1231"/>
      <c r="BY46" s="1231"/>
      <c r="BZ46" s="1231"/>
      <c r="CA46" s="1231"/>
      <c r="CB46" s="1231"/>
      <c r="CC46" s="1231"/>
      <c r="CD46" s="1231"/>
      <c r="CE46" s="1231"/>
      <c r="CF46" s="1231"/>
      <c r="CG46" s="1231"/>
      <c r="CH46" s="1231"/>
      <c r="CI46" s="1231"/>
      <c r="CJ46" s="1231"/>
      <c r="CK46" s="1231"/>
      <c r="CL46" s="1231"/>
      <c r="CM46" s="1231"/>
      <c r="CN46" s="1231"/>
      <c r="CO46" s="1231"/>
      <c r="CP46" s="1231"/>
      <c r="CQ46" s="1231"/>
      <c r="CR46" s="1231"/>
      <c r="CS46" s="1231"/>
      <c r="CT46" s="1231"/>
      <c r="CU46" s="1231"/>
      <c r="CV46" s="1231"/>
      <c r="CW46" s="1231"/>
      <c r="CX46" s="1231"/>
      <c r="CY46" s="1231"/>
      <c r="CZ46" s="1231"/>
      <c r="DA46" s="1231"/>
      <c r="DB46" s="1231"/>
      <c r="DC46" s="1232"/>
    </row>
    <row r="47" spans="2:109" x14ac:dyDescent="0.15">
      <c r="B47" s="267"/>
      <c r="AN47" s="1233"/>
      <c r="AO47" s="1234"/>
      <c r="AP47" s="1234"/>
      <c r="AQ47" s="1234"/>
      <c r="AR47" s="1234"/>
      <c r="AS47" s="1234"/>
      <c r="AT47" s="1234"/>
      <c r="AU47" s="1234"/>
      <c r="AV47" s="1234"/>
      <c r="AW47" s="1234"/>
      <c r="AX47" s="1234"/>
      <c r="AY47" s="1234"/>
      <c r="AZ47" s="1234"/>
      <c r="BA47" s="1234"/>
      <c r="BB47" s="1234"/>
      <c r="BC47" s="1234"/>
      <c r="BD47" s="1234"/>
      <c r="BE47" s="1234"/>
      <c r="BF47" s="1234"/>
      <c r="BG47" s="1234"/>
      <c r="BH47" s="1234"/>
      <c r="BI47" s="1234"/>
      <c r="BJ47" s="1234"/>
      <c r="BK47" s="1234"/>
      <c r="BL47" s="1234"/>
      <c r="BM47" s="1234"/>
      <c r="BN47" s="1234"/>
      <c r="BO47" s="1234"/>
      <c r="BP47" s="1234"/>
      <c r="BQ47" s="1234"/>
      <c r="BR47" s="1234"/>
      <c r="BS47" s="1234"/>
      <c r="BT47" s="1234"/>
      <c r="BU47" s="1234"/>
      <c r="BV47" s="1234"/>
      <c r="BW47" s="1234"/>
      <c r="BX47" s="1234"/>
      <c r="BY47" s="1234"/>
      <c r="BZ47" s="1234"/>
      <c r="CA47" s="1234"/>
      <c r="CB47" s="1234"/>
      <c r="CC47" s="1234"/>
      <c r="CD47" s="1234"/>
      <c r="CE47" s="1234"/>
      <c r="CF47" s="1234"/>
      <c r="CG47" s="1234"/>
      <c r="CH47" s="1234"/>
      <c r="CI47" s="1234"/>
      <c r="CJ47" s="1234"/>
      <c r="CK47" s="1234"/>
      <c r="CL47" s="1234"/>
      <c r="CM47" s="1234"/>
      <c r="CN47" s="1234"/>
      <c r="CO47" s="1234"/>
      <c r="CP47" s="1234"/>
      <c r="CQ47" s="1234"/>
      <c r="CR47" s="1234"/>
      <c r="CS47" s="1234"/>
      <c r="CT47" s="1234"/>
      <c r="CU47" s="1234"/>
      <c r="CV47" s="1234"/>
      <c r="CW47" s="1234"/>
      <c r="CX47" s="1234"/>
      <c r="CY47" s="1234"/>
      <c r="CZ47" s="1234"/>
      <c r="DA47" s="1234"/>
      <c r="DB47" s="1234"/>
      <c r="DC47" s="1235"/>
    </row>
    <row r="48" spans="2:109" x14ac:dyDescent="0.15">
      <c r="B48" s="267"/>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67"/>
      <c r="AN49" s="263" t="s">
        <v>588</v>
      </c>
    </row>
    <row r="50" spans="1:109" x14ac:dyDescent="0.15">
      <c r="B50" s="267"/>
      <c r="G50" s="1220"/>
      <c r="H50" s="1220"/>
      <c r="I50" s="1220"/>
      <c r="J50" s="1220"/>
      <c r="K50" s="360"/>
      <c r="L50" s="360"/>
      <c r="M50" s="361"/>
      <c r="N50" s="361"/>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19" t="s">
        <v>550</v>
      </c>
      <c r="BQ50" s="1219"/>
      <c r="BR50" s="1219"/>
      <c r="BS50" s="1219"/>
      <c r="BT50" s="1219"/>
      <c r="BU50" s="1219"/>
      <c r="BV50" s="1219"/>
      <c r="BW50" s="1219"/>
      <c r="BX50" s="1219" t="s">
        <v>551</v>
      </c>
      <c r="BY50" s="1219"/>
      <c r="BZ50" s="1219"/>
      <c r="CA50" s="1219"/>
      <c r="CB50" s="1219"/>
      <c r="CC50" s="1219"/>
      <c r="CD50" s="1219"/>
      <c r="CE50" s="1219"/>
      <c r="CF50" s="1219" t="s">
        <v>552</v>
      </c>
      <c r="CG50" s="1219"/>
      <c r="CH50" s="1219"/>
      <c r="CI50" s="1219"/>
      <c r="CJ50" s="1219"/>
      <c r="CK50" s="1219"/>
      <c r="CL50" s="1219"/>
      <c r="CM50" s="1219"/>
      <c r="CN50" s="1219" t="s">
        <v>553</v>
      </c>
      <c r="CO50" s="1219"/>
      <c r="CP50" s="1219"/>
      <c r="CQ50" s="1219"/>
      <c r="CR50" s="1219"/>
      <c r="CS50" s="1219"/>
      <c r="CT50" s="1219"/>
      <c r="CU50" s="1219"/>
      <c r="CV50" s="1219" t="s">
        <v>554</v>
      </c>
      <c r="CW50" s="1219"/>
      <c r="CX50" s="1219"/>
      <c r="CY50" s="1219"/>
      <c r="CZ50" s="1219"/>
      <c r="DA50" s="1219"/>
      <c r="DB50" s="1219"/>
      <c r="DC50" s="1219"/>
    </row>
    <row r="51" spans="1:109" ht="13.5" customHeight="1" x14ac:dyDescent="0.15">
      <c r="B51" s="267"/>
      <c r="G51" s="1222"/>
      <c r="H51" s="1222"/>
      <c r="I51" s="1236"/>
      <c r="J51" s="1236"/>
      <c r="K51" s="1221"/>
      <c r="L51" s="1221"/>
      <c r="M51" s="1221"/>
      <c r="N51" s="1221"/>
      <c r="AM51" s="359"/>
      <c r="AN51" s="1217" t="s">
        <v>589</v>
      </c>
      <c r="AO51" s="1217"/>
      <c r="AP51" s="1217"/>
      <c r="AQ51" s="1217"/>
      <c r="AR51" s="1217"/>
      <c r="AS51" s="1217"/>
      <c r="AT51" s="1217"/>
      <c r="AU51" s="1217"/>
      <c r="AV51" s="1217"/>
      <c r="AW51" s="1217"/>
      <c r="AX51" s="1217"/>
      <c r="AY51" s="1217"/>
      <c r="AZ51" s="1217"/>
      <c r="BA51" s="1217"/>
      <c r="BB51" s="1217" t="s">
        <v>590</v>
      </c>
      <c r="BC51" s="1217"/>
      <c r="BD51" s="1217"/>
      <c r="BE51" s="1217"/>
      <c r="BF51" s="1217"/>
      <c r="BG51" s="1217"/>
      <c r="BH51" s="1217"/>
      <c r="BI51" s="1217"/>
      <c r="BJ51" s="1217"/>
      <c r="BK51" s="1217"/>
      <c r="BL51" s="1217"/>
      <c r="BM51" s="1217"/>
      <c r="BN51" s="1217"/>
      <c r="BO51" s="1217"/>
      <c r="BP51" s="1214"/>
      <c r="BQ51" s="1214"/>
      <c r="BR51" s="1214"/>
      <c r="BS51" s="1214"/>
      <c r="BT51" s="1214"/>
      <c r="BU51" s="1214"/>
      <c r="BV51" s="1214"/>
      <c r="BW51" s="1214"/>
      <c r="BX51" s="1214"/>
      <c r="BY51" s="1214"/>
      <c r="BZ51" s="1214"/>
      <c r="CA51" s="1214"/>
      <c r="CB51" s="1214"/>
      <c r="CC51" s="1214"/>
      <c r="CD51" s="1214"/>
      <c r="CE51" s="1214"/>
      <c r="CF51" s="1214"/>
      <c r="CG51" s="1214"/>
      <c r="CH51" s="1214"/>
      <c r="CI51" s="1214"/>
      <c r="CJ51" s="1214"/>
      <c r="CK51" s="1214"/>
      <c r="CL51" s="1214"/>
      <c r="CM51" s="1214"/>
      <c r="CN51" s="1214"/>
      <c r="CO51" s="1214"/>
      <c r="CP51" s="1214"/>
      <c r="CQ51" s="1214"/>
      <c r="CR51" s="1214"/>
      <c r="CS51" s="1214"/>
      <c r="CT51" s="1214"/>
      <c r="CU51" s="1214"/>
      <c r="CV51" s="1226"/>
      <c r="CW51" s="1214"/>
      <c r="CX51" s="1214"/>
      <c r="CY51" s="1214"/>
      <c r="CZ51" s="1214"/>
      <c r="DA51" s="1214"/>
      <c r="DB51" s="1214"/>
      <c r="DC51" s="1214"/>
    </row>
    <row r="52" spans="1:109" x14ac:dyDescent="0.15">
      <c r="B52" s="267"/>
      <c r="G52" s="1222"/>
      <c r="H52" s="1222"/>
      <c r="I52" s="1236"/>
      <c r="J52" s="1236"/>
      <c r="K52" s="1221"/>
      <c r="L52" s="1221"/>
      <c r="M52" s="1221"/>
      <c r="N52" s="1221"/>
      <c r="AM52" s="359"/>
      <c r="AN52" s="1217"/>
      <c r="AO52" s="1217"/>
      <c r="AP52" s="1217"/>
      <c r="AQ52" s="1217"/>
      <c r="AR52" s="1217"/>
      <c r="AS52" s="1217"/>
      <c r="AT52" s="1217"/>
      <c r="AU52" s="1217"/>
      <c r="AV52" s="1217"/>
      <c r="AW52" s="1217"/>
      <c r="AX52" s="1217"/>
      <c r="AY52" s="1217"/>
      <c r="AZ52" s="1217"/>
      <c r="BA52" s="1217"/>
      <c r="BB52" s="1217"/>
      <c r="BC52" s="1217"/>
      <c r="BD52" s="1217"/>
      <c r="BE52" s="1217"/>
      <c r="BF52" s="1217"/>
      <c r="BG52" s="1217"/>
      <c r="BH52" s="1217"/>
      <c r="BI52" s="1217"/>
      <c r="BJ52" s="1217"/>
      <c r="BK52" s="1217"/>
      <c r="BL52" s="1217"/>
      <c r="BM52" s="1217"/>
      <c r="BN52" s="1217"/>
      <c r="BO52" s="1217"/>
      <c r="BP52" s="1214"/>
      <c r="BQ52" s="1214"/>
      <c r="BR52" s="1214"/>
      <c r="BS52" s="1214"/>
      <c r="BT52" s="1214"/>
      <c r="BU52" s="1214"/>
      <c r="BV52" s="1214"/>
      <c r="BW52" s="1214"/>
      <c r="BX52" s="1214"/>
      <c r="BY52" s="1214"/>
      <c r="BZ52" s="1214"/>
      <c r="CA52" s="1214"/>
      <c r="CB52" s="1214"/>
      <c r="CC52" s="1214"/>
      <c r="CD52" s="1214"/>
      <c r="CE52" s="1214"/>
      <c r="CF52" s="1214"/>
      <c r="CG52" s="1214"/>
      <c r="CH52" s="1214"/>
      <c r="CI52" s="1214"/>
      <c r="CJ52" s="1214"/>
      <c r="CK52" s="1214"/>
      <c r="CL52" s="1214"/>
      <c r="CM52" s="1214"/>
      <c r="CN52" s="1214"/>
      <c r="CO52" s="1214"/>
      <c r="CP52" s="1214"/>
      <c r="CQ52" s="1214"/>
      <c r="CR52" s="1214"/>
      <c r="CS52" s="1214"/>
      <c r="CT52" s="1214"/>
      <c r="CU52" s="1214"/>
      <c r="CV52" s="1214"/>
      <c r="CW52" s="1214"/>
      <c r="CX52" s="1214"/>
      <c r="CY52" s="1214"/>
      <c r="CZ52" s="1214"/>
      <c r="DA52" s="1214"/>
      <c r="DB52" s="1214"/>
      <c r="DC52" s="1214"/>
    </row>
    <row r="53" spans="1:109" x14ac:dyDescent="0.15">
      <c r="A53" s="358"/>
      <c r="B53" s="267"/>
      <c r="G53" s="1222"/>
      <c r="H53" s="1222"/>
      <c r="I53" s="1220"/>
      <c r="J53" s="1220"/>
      <c r="K53" s="1221"/>
      <c r="L53" s="1221"/>
      <c r="M53" s="1221"/>
      <c r="N53" s="1221"/>
      <c r="AM53" s="359"/>
      <c r="AN53" s="1217"/>
      <c r="AO53" s="1217"/>
      <c r="AP53" s="1217"/>
      <c r="AQ53" s="1217"/>
      <c r="AR53" s="1217"/>
      <c r="AS53" s="1217"/>
      <c r="AT53" s="1217"/>
      <c r="AU53" s="1217"/>
      <c r="AV53" s="1217"/>
      <c r="AW53" s="1217"/>
      <c r="AX53" s="1217"/>
      <c r="AY53" s="1217"/>
      <c r="AZ53" s="1217"/>
      <c r="BA53" s="1217"/>
      <c r="BB53" s="1217" t="s">
        <v>591</v>
      </c>
      <c r="BC53" s="1217"/>
      <c r="BD53" s="1217"/>
      <c r="BE53" s="1217"/>
      <c r="BF53" s="1217"/>
      <c r="BG53" s="1217"/>
      <c r="BH53" s="1217"/>
      <c r="BI53" s="1217"/>
      <c r="BJ53" s="1217"/>
      <c r="BK53" s="1217"/>
      <c r="BL53" s="1217"/>
      <c r="BM53" s="1217"/>
      <c r="BN53" s="1217"/>
      <c r="BO53" s="1217"/>
      <c r="BP53" s="1214">
        <v>55.8</v>
      </c>
      <c r="BQ53" s="1214"/>
      <c r="BR53" s="1214"/>
      <c r="BS53" s="1214"/>
      <c r="BT53" s="1214"/>
      <c r="BU53" s="1214"/>
      <c r="BV53" s="1214"/>
      <c r="BW53" s="1214"/>
      <c r="BX53" s="1214">
        <v>57.5</v>
      </c>
      <c r="BY53" s="1214"/>
      <c r="BZ53" s="1214"/>
      <c r="CA53" s="1214"/>
      <c r="CB53" s="1214"/>
      <c r="CC53" s="1214"/>
      <c r="CD53" s="1214"/>
      <c r="CE53" s="1214"/>
      <c r="CF53" s="1214">
        <v>59.1</v>
      </c>
      <c r="CG53" s="1214"/>
      <c r="CH53" s="1214"/>
      <c r="CI53" s="1214"/>
      <c r="CJ53" s="1214"/>
      <c r="CK53" s="1214"/>
      <c r="CL53" s="1214"/>
      <c r="CM53" s="1214"/>
      <c r="CN53" s="1214">
        <v>61</v>
      </c>
      <c r="CO53" s="1214"/>
      <c r="CP53" s="1214"/>
      <c r="CQ53" s="1214"/>
      <c r="CR53" s="1214"/>
      <c r="CS53" s="1214"/>
      <c r="CT53" s="1214"/>
      <c r="CU53" s="1214"/>
      <c r="CV53" s="1226"/>
      <c r="CW53" s="1214"/>
      <c r="CX53" s="1214"/>
      <c r="CY53" s="1214"/>
      <c r="CZ53" s="1214"/>
      <c r="DA53" s="1214"/>
      <c r="DB53" s="1214"/>
      <c r="DC53" s="1214"/>
    </row>
    <row r="54" spans="1:109" x14ac:dyDescent="0.15">
      <c r="A54" s="358"/>
      <c r="B54" s="267"/>
      <c r="G54" s="1222"/>
      <c r="H54" s="1222"/>
      <c r="I54" s="1220"/>
      <c r="J54" s="1220"/>
      <c r="K54" s="1221"/>
      <c r="L54" s="1221"/>
      <c r="M54" s="1221"/>
      <c r="N54" s="1221"/>
      <c r="AM54" s="359"/>
      <c r="AN54" s="1217"/>
      <c r="AO54" s="1217"/>
      <c r="AP54" s="1217"/>
      <c r="AQ54" s="1217"/>
      <c r="AR54" s="1217"/>
      <c r="AS54" s="1217"/>
      <c r="AT54" s="1217"/>
      <c r="AU54" s="1217"/>
      <c r="AV54" s="1217"/>
      <c r="AW54" s="1217"/>
      <c r="AX54" s="1217"/>
      <c r="AY54" s="1217"/>
      <c r="AZ54" s="1217"/>
      <c r="BA54" s="1217"/>
      <c r="BB54" s="1217"/>
      <c r="BC54" s="1217"/>
      <c r="BD54" s="1217"/>
      <c r="BE54" s="1217"/>
      <c r="BF54" s="1217"/>
      <c r="BG54" s="1217"/>
      <c r="BH54" s="1217"/>
      <c r="BI54" s="1217"/>
      <c r="BJ54" s="1217"/>
      <c r="BK54" s="1217"/>
      <c r="BL54" s="1217"/>
      <c r="BM54" s="1217"/>
      <c r="BN54" s="1217"/>
      <c r="BO54" s="1217"/>
      <c r="BP54" s="1214"/>
      <c r="BQ54" s="1214"/>
      <c r="BR54" s="1214"/>
      <c r="BS54" s="1214"/>
      <c r="BT54" s="1214"/>
      <c r="BU54" s="1214"/>
      <c r="BV54" s="1214"/>
      <c r="BW54" s="1214"/>
      <c r="BX54" s="1214"/>
      <c r="BY54" s="1214"/>
      <c r="BZ54" s="1214"/>
      <c r="CA54" s="1214"/>
      <c r="CB54" s="1214"/>
      <c r="CC54" s="1214"/>
      <c r="CD54" s="1214"/>
      <c r="CE54" s="1214"/>
      <c r="CF54" s="1214"/>
      <c r="CG54" s="1214"/>
      <c r="CH54" s="1214"/>
      <c r="CI54" s="1214"/>
      <c r="CJ54" s="1214"/>
      <c r="CK54" s="1214"/>
      <c r="CL54" s="1214"/>
      <c r="CM54" s="1214"/>
      <c r="CN54" s="1214"/>
      <c r="CO54" s="1214"/>
      <c r="CP54" s="1214"/>
      <c r="CQ54" s="1214"/>
      <c r="CR54" s="1214"/>
      <c r="CS54" s="1214"/>
      <c r="CT54" s="1214"/>
      <c r="CU54" s="1214"/>
      <c r="CV54" s="1214"/>
      <c r="CW54" s="1214"/>
      <c r="CX54" s="1214"/>
      <c r="CY54" s="1214"/>
      <c r="CZ54" s="1214"/>
      <c r="DA54" s="1214"/>
      <c r="DB54" s="1214"/>
      <c r="DC54" s="1214"/>
    </row>
    <row r="55" spans="1:109" x14ac:dyDescent="0.15">
      <c r="A55" s="358"/>
      <c r="B55" s="267"/>
      <c r="G55" s="1220"/>
      <c r="H55" s="1220"/>
      <c r="I55" s="1220"/>
      <c r="J55" s="1220"/>
      <c r="K55" s="1221"/>
      <c r="L55" s="1221"/>
      <c r="M55" s="1221"/>
      <c r="N55" s="1221"/>
      <c r="AN55" s="1219" t="s">
        <v>592</v>
      </c>
      <c r="AO55" s="1219"/>
      <c r="AP55" s="1219"/>
      <c r="AQ55" s="1219"/>
      <c r="AR55" s="1219"/>
      <c r="AS55" s="1219"/>
      <c r="AT55" s="1219"/>
      <c r="AU55" s="1219"/>
      <c r="AV55" s="1219"/>
      <c r="AW55" s="1219"/>
      <c r="AX55" s="1219"/>
      <c r="AY55" s="1219"/>
      <c r="AZ55" s="1219"/>
      <c r="BA55" s="1219"/>
      <c r="BB55" s="1217" t="s">
        <v>590</v>
      </c>
      <c r="BC55" s="1217"/>
      <c r="BD55" s="1217"/>
      <c r="BE55" s="1217"/>
      <c r="BF55" s="1217"/>
      <c r="BG55" s="1217"/>
      <c r="BH55" s="1217"/>
      <c r="BI55" s="1217"/>
      <c r="BJ55" s="1217"/>
      <c r="BK55" s="1217"/>
      <c r="BL55" s="1217"/>
      <c r="BM55" s="1217"/>
      <c r="BN55" s="1217"/>
      <c r="BO55" s="1217"/>
      <c r="BP55" s="1214">
        <v>0</v>
      </c>
      <c r="BQ55" s="1214"/>
      <c r="BR55" s="1214"/>
      <c r="BS55" s="1214"/>
      <c r="BT55" s="1214"/>
      <c r="BU55" s="1214"/>
      <c r="BV55" s="1214"/>
      <c r="BW55" s="1214"/>
      <c r="BX55" s="1214">
        <v>0</v>
      </c>
      <c r="BY55" s="1214"/>
      <c r="BZ55" s="1214"/>
      <c r="CA55" s="1214"/>
      <c r="CB55" s="1214"/>
      <c r="CC55" s="1214"/>
      <c r="CD55" s="1214"/>
      <c r="CE55" s="1214"/>
      <c r="CF55" s="1214">
        <v>0</v>
      </c>
      <c r="CG55" s="1214"/>
      <c r="CH55" s="1214"/>
      <c r="CI55" s="1214"/>
      <c r="CJ55" s="1214"/>
      <c r="CK55" s="1214"/>
      <c r="CL55" s="1214"/>
      <c r="CM55" s="1214"/>
      <c r="CN55" s="1214">
        <v>0</v>
      </c>
      <c r="CO55" s="1214"/>
      <c r="CP55" s="1214"/>
      <c r="CQ55" s="1214"/>
      <c r="CR55" s="1214"/>
      <c r="CS55" s="1214"/>
      <c r="CT55" s="1214"/>
      <c r="CU55" s="1214"/>
      <c r="CV55" s="1226"/>
      <c r="CW55" s="1214"/>
      <c r="CX55" s="1214"/>
      <c r="CY55" s="1214"/>
      <c r="CZ55" s="1214"/>
      <c r="DA55" s="1214"/>
      <c r="DB55" s="1214"/>
      <c r="DC55" s="1214"/>
    </row>
    <row r="56" spans="1:109" x14ac:dyDescent="0.15">
      <c r="A56" s="358"/>
      <c r="B56" s="267"/>
      <c r="G56" s="1220"/>
      <c r="H56" s="1220"/>
      <c r="I56" s="1220"/>
      <c r="J56" s="1220"/>
      <c r="K56" s="1221"/>
      <c r="L56" s="1221"/>
      <c r="M56" s="1221"/>
      <c r="N56" s="1221"/>
      <c r="AN56" s="1219"/>
      <c r="AO56" s="1219"/>
      <c r="AP56" s="1219"/>
      <c r="AQ56" s="1219"/>
      <c r="AR56" s="1219"/>
      <c r="AS56" s="1219"/>
      <c r="AT56" s="1219"/>
      <c r="AU56" s="1219"/>
      <c r="AV56" s="1219"/>
      <c r="AW56" s="1219"/>
      <c r="AX56" s="1219"/>
      <c r="AY56" s="1219"/>
      <c r="AZ56" s="1219"/>
      <c r="BA56" s="1219"/>
      <c r="BB56" s="1217"/>
      <c r="BC56" s="1217"/>
      <c r="BD56" s="1217"/>
      <c r="BE56" s="1217"/>
      <c r="BF56" s="1217"/>
      <c r="BG56" s="1217"/>
      <c r="BH56" s="1217"/>
      <c r="BI56" s="1217"/>
      <c r="BJ56" s="1217"/>
      <c r="BK56" s="1217"/>
      <c r="BL56" s="1217"/>
      <c r="BM56" s="1217"/>
      <c r="BN56" s="1217"/>
      <c r="BO56" s="1217"/>
      <c r="BP56" s="1214"/>
      <c r="BQ56" s="1214"/>
      <c r="BR56" s="1214"/>
      <c r="BS56" s="1214"/>
      <c r="BT56" s="1214"/>
      <c r="BU56" s="1214"/>
      <c r="BV56" s="1214"/>
      <c r="BW56" s="1214"/>
      <c r="BX56" s="1214"/>
      <c r="BY56" s="1214"/>
      <c r="BZ56" s="1214"/>
      <c r="CA56" s="1214"/>
      <c r="CB56" s="1214"/>
      <c r="CC56" s="1214"/>
      <c r="CD56" s="1214"/>
      <c r="CE56" s="1214"/>
      <c r="CF56" s="1214"/>
      <c r="CG56" s="1214"/>
      <c r="CH56" s="1214"/>
      <c r="CI56" s="1214"/>
      <c r="CJ56" s="1214"/>
      <c r="CK56" s="1214"/>
      <c r="CL56" s="1214"/>
      <c r="CM56" s="1214"/>
      <c r="CN56" s="1214"/>
      <c r="CO56" s="1214"/>
      <c r="CP56" s="1214"/>
      <c r="CQ56" s="1214"/>
      <c r="CR56" s="1214"/>
      <c r="CS56" s="1214"/>
      <c r="CT56" s="1214"/>
      <c r="CU56" s="1214"/>
      <c r="CV56" s="1214"/>
      <c r="CW56" s="1214"/>
      <c r="CX56" s="1214"/>
      <c r="CY56" s="1214"/>
      <c r="CZ56" s="1214"/>
      <c r="DA56" s="1214"/>
      <c r="DB56" s="1214"/>
      <c r="DC56" s="1214"/>
    </row>
    <row r="57" spans="1:109" s="358" customFormat="1" x14ac:dyDescent="0.15">
      <c r="B57" s="362"/>
      <c r="G57" s="1220"/>
      <c r="H57" s="1220"/>
      <c r="I57" s="1215"/>
      <c r="J57" s="1215"/>
      <c r="K57" s="1221"/>
      <c r="L57" s="1221"/>
      <c r="M57" s="1221"/>
      <c r="N57" s="1221"/>
      <c r="AM57" s="263"/>
      <c r="AN57" s="1219"/>
      <c r="AO57" s="1219"/>
      <c r="AP57" s="1219"/>
      <c r="AQ57" s="1219"/>
      <c r="AR57" s="1219"/>
      <c r="AS57" s="1219"/>
      <c r="AT57" s="1219"/>
      <c r="AU57" s="1219"/>
      <c r="AV57" s="1219"/>
      <c r="AW57" s="1219"/>
      <c r="AX57" s="1219"/>
      <c r="AY57" s="1219"/>
      <c r="AZ57" s="1219"/>
      <c r="BA57" s="1219"/>
      <c r="BB57" s="1217" t="s">
        <v>591</v>
      </c>
      <c r="BC57" s="1217"/>
      <c r="BD57" s="1217"/>
      <c r="BE57" s="1217"/>
      <c r="BF57" s="1217"/>
      <c r="BG57" s="1217"/>
      <c r="BH57" s="1217"/>
      <c r="BI57" s="1217"/>
      <c r="BJ57" s="1217"/>
      <c r="BK57" s="1217"/>
      <c r="BL57" s="1217"/>
      <c r="BM57" s="1217"/>
      <c r="BN57" s="1217"/>
      <c r="BO57" s="1217"/>
      <c r="BP57" s="1214">
        <v>56.2</v>
      </c>
      <c r="BQ57" s="1214"/>
      <c r="BR57" s="1214"/>
      <c r="BS57" s="1214"/>
      <c r="BT57" s="1214"/>
      <c r="BU57" s="1214"/>
      <c r="BV57" s="1214"/>
      <c r="BW57" s="1214"/>
      <c r="BX57" s="1214">
        <v>58.2</v>
      </c>
      <c r="BY57" s="1214"/>
      <c r="BZ57" s="1214"/>
      <c r="CA57" s="1214"/>
      <c r="CB57" s="1214"/>
      <c r="CC57" s="1214"/>
      <c r="CD57" s="1214"/>
      <c r="CE57" s="1214"/>
      <c r="CF57" s="1214">
        <v>60.1</v>
      </c>
      <c r="CG57" s="1214"/>
      <c r="CH57" s="1214"/>
      <c r="CI57" s="1214"/>
      <c r="CJ57" s="1214"/>
      <c r="CK57" s="1214"/>
      <c r="CL57" s="1214"/>
      <c r="CM57" s="1214"/>
      <c r="CN57" s="1214">
        <v>61.6</v>
      </c>
      <c r="CO57" s="1214"/>
      <c r="CP57" s="1214"/>
      <c r="CQ57" s="1214"/>
      <c r="CR57" s="1214"/>
      <c r="CS57" s="1214"/>
      <c r="CT57" s="1214"/>
      <c r="CU57" s="1214"/>
      <c r="CV57" s="1226"/>
      <c r="CW57" s="1214"/>
      <c r="CX57" s="1214"/>
      <c r="CY57" s="1214"/>
      <c r="CZ57" s="1214"/>
      <c r="DA57" s="1214"/>
      <c r="DB57" s="1214"/>
      <c r="DC57" s="1214"/>
      <c r="DD57" s="363"/>
      <c r="DE57" s="362"/>
    </row>
    <row r="58" spans="1:109" s="358" customFormat="1" x14ac:dyDescent="0.15">
      <c r="A58" s="263"/>
      <c r="B58" s="362"/>
      <c r="G58" s="1220"/>
      <c r="H58" s="1220"/>
      <c r="I58" s="1215"/>
      <c r="J58" s="1215"/>
      <c r="K58" s="1221"/>
      <c r="L58" s="1221"/>
      <c r="M58" s="1221"/>
      <c r="N58" s="1221"/>
      <c r="AM58" s="263"/>
      <c r="AN58" s="1219"/>
      <c r="AO58" s="1219"/>
      <c r="AP58" s="1219"/>
      <c r="AQ58" s="1219"/>
      <c r="AR58" s="1219"/>
      <c r="AS58" s="1219"/>
      <c r="AT58" s="1219"/>
      <c r="AU58" s="1219"/>
      <c r="AV58" s="1219"/>
      <c r="AW58" s="1219"/>
      <c r="AX58" s="1219"/>
      <c r="AY58" s="1219"/>
      <c r="AZ58" s="1219"/>
      <c r="BA58" s="1219"/>
      <c r="BB58" s="1217"/>
      <c r="BC58" s="1217"/>
      <c r="BD58" s="1217"/>
      <c r="BE58" s="1217"/>
      <c r="BF58" s="1217"/>
      <c r="BG58" s="1217"/>
      <c r="BH58" s="1217"/>
      <c r="BI58" s="1217"/>
      <c r="BJ58" s="1217"/>
      <c r="BK58" s="1217"/>
      <c r="BL58" s="1217"/>
      <c r="BM58" s="1217"/>
      <c r="BN58" s="1217"/>
      <c r="BO58" s="1217"/>
      <c r="BP58" s="1214"/>
      <c r="BQ58" s="1214"/>
      <c r="BR58" s="1214"/>
      <c r="BS58" s="1214"/>
      <c r="BT58" s="1214"/>
      <c r="BU58" s="1214"/>
      <c r="BV58" s="1214"/>
      <c r="BW58" s="1214"/>
      <c r="BX58" s="1214"/>
      <c r="BY58" s="1214"/>
      <c r="BZ58" s="1214"/>
      <c r="CA58" s="1214"/>
      <c r="CB58" s="1214"/>
      <c r="CC58" s="1214"/>
      <c r="CD58" s="1214"/>
      <c r="CE58" s="1214"/>
      <c r="CF58" s="1214"/>
      <c r="CG58" s="1214"/>
      <c r="CH58" s="1214"/>
      <c r="CI58" s="1214"/>
      <c r="CJ58" s="1214"/>
      <c r="CK58" s="1214"/>
      <c r="CL58" s="1214"/>
      <c r="CM58" s="1214"/>
      <c r="CN58" s="1214"/>
      <c r="CO58" s="1214"/>
      <c r="CP58" s="1214"/>
      <c r="CQ58" s="1214"/>
      <c r="CR58" s="1214"/>
      <c r="CS58" s="1214"/>
      <c r="CT58" s="1214"/>
      <c r="CU58" s="1214"/>
      <c r="CV58" s="1214"/>
      <c r="CW58" s="1214"/>
      <c r="CX58" s="1214"/>
      <c r="CY58" s="1214"/>
      <c r="CZ58" s="1214"/>
      <c r="DA58" s="1214"/>
      <c r="DB58" s="1214"/>
      <c r="DC58" s="1214"/>
      <c r="DD58" s="363"/>
      <c r="DE58" s="362"/>
    </row>
    <row r="59" spans="1:109" s="358" customFormat="1" x14ac:dyDescent="0.15">
      <c r="A59" s="263"/>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63"/>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63"/>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63"/>
    </row>
    <row r="63" spans="1:109" ht="17.25" x14ac:dyDescent="0.15">
      <c r="B63" s="320" t="s">
        <v>593</v>
      </c>
    </row>
    <row r="64" spans="1:109" x14ac:dyDescent="0.15">
      <c r="B64" s="267"/>
      <c r="G64" s="357"/>
      <c r="I64" s="369"/>
      <c r="J64" s="369"/>
      <c r="K64" s="369"/>
      <c r="L64" s="369"/>
      <c r="M64" s="369"/>
      <c r="N64" s="370"/>
      <c r="AM64" s="357"/>
      <c r="AN64" s="357" t="s">
        <v>587</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67"/>
      <c r="AN65" s="1227" t="s">
        <v>596</v>
      </c>
      <c r="AO65" s="1228"/>
      <c r="AP65" s="1228"/>
      <c r="AQ65" s="1228"/>
      <c r="AR65" s="1228"/>
      <c r="AS65" s="1228"/>
      <c r="AT65" s="1228"/>
      <c r="AU65" s="1228"/>
      <c r="AV65" s="1228"/>
      <c r="AW65" s="1228"/>
      <c r="AX65" s="1228"/>
      <c r="AY65" s="1228"/>
      <c r="AZ65" s="1228"/>
      <c r="BA65" s="1228"/>
      <c r="BB65" s="1228"/>
      <c r="BC65" s="1228"/>
      <c r="BD65" s="1228"/>
      <c r="BE65" s="1228"/>
      <c r="BF65" s="1228"/>
      <c r="BG65" s="1228"/>
      <c r="BH65" s="1228"/>
      <c r="BI65" s="1228"/>
      <c r="BJ65" s="1228"/>
      <c r="BK65" s="1228"/>
      <c r="BL65" s="1228"/>
      <c r="BM65" s="1228"/>
      <c r="BN65" s="1228"/>
      <c r="BO65" s="1228"/>
      <c r="BP65" s="1228"/>
      <c r="BQ65" s="1228"/>
      <c r="BR65" s="1228"/>
      <c r="BS65" s="1228"/>
      <c r="BT65" s="1228"/>
      <c r="BU65" s="1228"/>
      <c r="BV65" s="1228"/>
      <c r="BW65" s="1228"/>
      <c r="BX65" s="1228"/>
      <c r="BY65" s="1228"/>
      <c r="BZ65" s="1228"/>
      <c r="CA65" s="1228"/>
      <c r="CB65" s="1228"/>
      <c r="CC65" s="1228"/>
      <c r="CD65" s="1228"/>
      <c r="CE65" s="1228"/>
      <c r="CF65" s="1228"/>
      <c r="CG65" s="1228"/>
      <c r="CH65" s="1228"/>
      <c r="CI65" s="1228"/>
      <c r="CJ65" s="1228"/>
      <c r="CK65" s="1228"/>
      <c r="CL65" s="1228"/>
      <c r="CM65" s="1228"/>
      <c r="CN65" s="1228"/>
      <c r="CO65" s="1228"/>
      <c r="CP65" s="1228"/>
      <c r="CQ65" s="1228"/>
      <c r="CR65" s="1228"/>
      <c r="CS65" s="1228"/>
      <c r="CT65" s="1228"/>
      <c r="CU65" s="1228"/>
      <c r="CV65" s="1228"/>
      <c r="CW65" s="1228"/>
      <c r="CX65" s="1228"/>
      <c r="CY65" s="1228"/>
      <c r="CZ65" s="1228"/>
      <c r="DA65" s="1228"/>
      <c r="DB65" s="1228"/>
      <c r="DC65" s="1229"/>
    </row>
    <row r="66" spans="2:107" x14ac:dyDescent="0.15">
      <c r="B66" s="267"/>
      <c r="AN66" s="1230"/>
      <c r="AO66" s="1231"/>
      <c r="AP66" s="1231"/>
      <c r="AQ66" s="1231"/>
      <c r="AR66" s="1231"/>
      <c r="AS66" s="1231"/>
      <c r="AT66" s="1231"/>
      <c r="AU66" s="1231"/>
      <c r="AV66" s="1231"/>
      <c r="AW66" s="1231"/>
      <c r="AX66" s="1231"/>
      <c r="AY66" s="1231"/>
      <c r="AZ66" s="1231"/>
      <c r="BA66" s="1231"/>
      <c r="BB66" s="1231"/>
      <c r="BC66" s="1231"/>
      <c r="BD66" s="1231"/>
      <c r="BE66" s="1231"/>
      <c r="BF66" s="1231"/>
      <c r="BG66" s="1231"/>
      <c r="BH66" s="1231"/>
      <c r="BI66" s="1231"/>
      <c r="BJ66" s="1231"/>
      <c r="BK66" s="1231"/>
      <c r="BL66" s="1231"/>
      <c r="BM66" s="1231"/>
      <c r="BN66" s="1231"/>
      <c r="BO66" s="1231"/>
      <c r="BP66" s="1231"/>
      <c r="BQ66" s="1231"/>
      <c r="BR66" s="1231"/>
      <c r="BS66" s="1231"/>
      <c r="BT66" s="1231"/>
      <c r="BU66" s="1231"/>
      <c r="BV66" s="1231"/>
      <c r="BW66" s="1231"/>
      <c r="BX66" s="1231"/>
      <c r="BY66" s="1231"/>
      <c r="BZ66" s="1231"/>
      <c r="CA66" s="1231"/>
      <c r="CB66" s="1231"/>
      <c r="CC66" s="1231"/>
      <c r="CD66" s="1231"/>
      <c r="CE66" s="1231"/>
      <c r="CF66" s="1231"/>
      <c r="CG66" s="1231"/>
      <c r="CH66" s="1231"/>
      <c r="CI66" s="1231"/>
      <c r="CJ66" s="1231"/>
      <c r="CK66" s="1231"/>
      <c r="CL66" s="1231"/>
      <c r="CM66" s="1231"/>
      <c r="CN66" s="1231"/>
      <c r="CO66" s="1231"/>
      <c r="CP66" s="1231"/>
      <c r="CQ66" s="1231"/>
      <c r="CR66" s="1231"/>
      <c r="CS66" s="1231"/>
      <c r="CT66" s="1231"/>
      <c r="CU66" s="1231"/>
      <c r="CV66" s="1231"/>
      <c r="CW66" s="1231"/>
      <c r="CX66" s="1231"/>
      <c r="CY66" s="1231"/>
      <c r="CZ66" s="1231"/>
      <c r="DA66" s="1231"/>
      <c r="DB66" s="1231"/>
      <c r="DC66" s="1232"/>
    </row>
    <row r="67" spans="2:107" x14ac:dyDescent="0.15">
      <c r="B67" s="267"/>
      <c r="AN67" s="1230"/>
      <c r="AO67" s="1231"/>
      <c r="AP67" s="1231"/>
      <c r="AQ67" s="1231"/>
      <c r="AR67" s="1231"/>
      <c r="AS67" s="1231"/>
      <c r="AT67" s="1231"/>
      <c r="AU67" s="1231"/>
      <c r="AV67" s="1231"/>
      <c r="AW67" s="1231"/>
      <c r="AX67" s="1231"/>
      <c r="AY67" s="1231"/>
      <c r="AZ67" s="1231"/>
      <c r="BA67" s="1231"/>
      <c r="BB67" s="1231"/>
      <c r="BC67" s="1231"/>
      <c r="BD67" s="1231"/>
      <c r="BE67" s="1231"/>
      <c r="BF67" s="1231"/>
      <c r="BG67" s="1231"/>
      <c r="BH67" s="1231"/>
      <c r="BI67" s="1231"/>
      <c r="BJ67" s="1231"/>
      <c r="BK67" s="1231"/>
      <c r="BL67" s="1231"/>
      <c r="BM67" s="1231"/>
      <c r="BN67" s="1231"/>
      <c r="BO67" s="1231"/>
      <c r="BP67" s="1231"/>
      <c r="BQ67" s="1231"/>
      <c r="BR67" s="1231"/>
      <c r="BS67" s="1231"/>
      <c r="BT67" s="1231"/>
      <c r="BU67" s="1231"/>
      <c r="BV67" s="1231"/>
      <c r="BW67" s="1231"/>
      <c r="BX67" s="1231"/>
      <c r="BY67" s="1231"/>
      <c r="BZ67" s="1231"/>
      <c r="CA67" s="1231"/>
      <c r="CB67" s="1231"/>
      <c r="CC67" s="1231"/>
      <c r="CD67" s="1231"/>
      <c r="CE67" s="1231"/>
      <c r="CF67" s="1231"/>
      <c r="CG67" s="1231"/>
      <c r="CH67" s="1231"/>
      <c r="CI67" s="1231"/>
      <c r="CJ67" s="1231"/>
      <c r="CK67" s="1231"/>
      <c r="CL67" s="1231"/>
      <c r="CM67" s="1231"/>
      <c r="CN67" s="1231"/>
      <c r="CO67" s="1231"/>
      <c r="CP67" s="1231"/>
      <c r="CQ67" s="1231"/>
      <c r="CR67" s="1231"/>
      <c r="CS67" s="1231"/>
      <c r="CT67" s="1231"/>
      <c r="CU67" s="1231"/>
      <c r="CV67" s="1231"/>
      <c r="CW67" s="1231"/>
      <c r="CX67" s="1231"/>
      <c r="CY67" s="1231"/>
      <c r="CZ67" s="1231"/>
      <c r="DA67" s="1231"/>
      <c r="DB67" s="1231"/>
      <c r="DC67" s="1232"/>
    </row>
    <row r="68" spans="2:107" x14ac:dyDescent="0.15">
      <c r="B68" s="267"/>
      <c r="AN68" s="1230"/>
      <c r="AO68" s="1231"/>
      <c r="AP68" s="1231"/>
      <c r="AQ68" s="1231"/>
      <c r="AR68" s="1231"/>
      <c r="AS68" s="1231"/>
      <c r="AT68" s="1231"/>
      <c r="AU68" s="1231"/>
      <c r="AV68" s="1231"/>
      <c r="AW68" s="1231"/>
      <c r="AX68" s="1231"/>
      <c r="AY68" s="1231"/>
      <c r="AZ68" s="1231"/>
      <c r="BA68" s="1231"/>
      <c r="BB68" s="1231"/>
      <c r="BC68" s="1231"/>
      <c r="BD68" s="1231"/>
      <c r="BE68" s="1231"/>
      <c r="BF68" s="1231"/>
      <c r="BG68" s="1231"/>
      <c r="BH68" s="1231"/>
      <c r="BI68" s="1231"/>
      <c r="BJ68" s="1231"/>
      <c r="BK68" s="1231"/>
      <c r="BL68" s="1231"/>
      <c r="BM68" s="1231"/>
      <c r="BN68" s="1231"/>
      <c r="BO68" s="1231"/>
      <c r="BP68" s="1231"/>
      <c r="BQ68" s="1231"/>
      <c r="BR68" s="1231"/>
      <c r="BS68" s="1231"/>
      <c r="BT68" s="1231"/>
      <c r="BU68" s="1231"/>
      <c r="BV68" s="1231"/>
      <c r="BW68" s="1231"/>
      <c r="BX68" s="1231"/>
      <c r="BY68" s="1231"/>
      <c r="BZ68" s="1231"/>
      <c r="CA68" s="1231"/>
      <c r="CB68" s="1231"/>
      <c r="CC68" s="1231"/>
      <c r="CD68" s="1231"/>
      <c r="CE68" s="1231"/>
      <c r="CF68" s="1231"/>
      <c r="CG68" s="1231"/>
      <c r="CH68" s="1231"/>
      <c r="CI68" s="1231"/>
      <c r="CJ68" s="1231"/>
      <c r="CK68" s="1231"/>
      <c r="CL68" s="1231"/>
      <c r="CM68" s="1231"/>
      <c r="CN68" s="1231"/>
      <c r="CO68" s="1231"/>
      <c r="CP68" s="1231"/>
      <c r="CQ68" s="1231"/>
      <c r="CR68" s="1231"/>
      <c r="CS68" s="1231"/>
      <c r="CT68" s="1231"/>
      <c r="CU68" s="1231"/>
      <c r="CV68" s="1231"/>
      <c r="CW68" s="1231"/>
      <c r="CX68" s="1231"/>
      <c r="CY68" s="1231"/>
      <c r="CZ68" s="1231"/>
      <c r="DA68" s="1231"/>
      <c r="DB68" s="1231"/>
      <c r="DC68" s="1232"/>
    </row>
    <row r="69" spans="2:107" x14ac:dyDescent="0.15">
      <c r="B69" s="267"/>
      <c r="AN69" s="1233"/>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4"/>
      <c r="CX69" s="1234"/>
      <c r="CY69" s="1234"/>
      <c r="CZ69" s="1234"/>
      <c r="DA69" s="1234"/>
      <c r="DB69" s="1234"/>
      <c r="DC69" s="1235"/>
    </row>
    <row r="70" spans="2:107" x14ac:dyDescent="0.15">
      <c r="B70" s="267"/>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67"/>
      <c r="G71" s="374"/>
      <c r="I71" s="375"/>
      <c r="J71" s="372"/>
      <c r="K71" s="372"/>
      <c r="L71" s="373"/>
      <c r="M71" s="372"/>
      <c r="N71" s="373"/>
      <c r="AM71" s="374"/>
      <c r="AN71" s="263" t="s">
        <v>588</v>
      </c>
    </row>
    <row r="72" spans="2:107" x14ac:dyDescent="0.15">
      <c r="B72" s="267"/>
      <c r="G72" s="1220"/>
      <c r="H72" s="1220"/>
      <c r="I72" s="1220"/>
      <c r="J72" s="1220"/>
      <c r="K72" s="360"/>
      <c r="L72" s="360"/>
      <c r="M72" s="361"/>
      <c r="N72" s="361"/>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19" t="s">
        <v>550</v>
      </c>
      <c r="BQ72" s="1219"/>
      <c r="BR72" s="1219"/>
      <c r="BS72" s="1219"/>
      <c r="BT72" s="1219"/>
      <c r="BU72" s="1219"/>
      <c r="BV72" s="1219"/>
      <c r="BW72" s="1219"/>
      <c r="BX72" s="1219" t="s">
        <v>551</v>
      </c>
      <c r="BY72" s="1219"/>
      <c r="BZ72" s="1219"/>
      <c r="CA72" s="1219"/>
      <c r="CB72" s="1219"/>
      <c r="CC72" s="1219"/>
      <c r="CD72" s="1219"/>
      <c r="CE72" s="1219"/>
      <c r="CF72" s="1219" t="s">
        <v>552</v>
      </c>
      <c r="CG72" s="1219"/>
      <c r="CH72" s="1219"/>
      <c r="CI72" s="1219"/>
      <c r="CJ72" s="1219"/>
      <c r="CK72" s="1219"/>
      <c r="CL72" s="1219"/>
      <c r="CM72" s="1219"/>
      <c r="CN72" s="1219" t="s">
        <v>553</v>
      </c>
      <c r="CO72" s="1219"/>
      <c r="CP72" s="1219"/>
      <c r="CQ72" s="1219"/>
      <c r="CR72" s="1219"/>
      <c r="CS72" s="1219"/>
      <c r="CT72" s="1219"/>
      <c r="CU72" s="1219"/>
      <c r="CV72" s="1219" t="s">
        <v>554</v>
      </c>
      <c r="CW72" s="1219"/>
      <c r="CX72" s="1219"/>
      <c r="CY72" s="1219"/>
      <c r="CZ72" s="1219"/>
      <c r="DA72" s="1219"/>
      <c r="DB72" s="1219"/>
      <c r="DC72" s="1219"/>
    </row>
    <row r="73" spans="2:107" x14ac:dyDescent="0.15">
      <c r="B73" s="267"/>
      <c r="G73" s="1222"/>
      <c r="H73" s="1222"/>
      <c r="I73" s="1222"/>
      <c r="J73" s="1222"/>
      <c r="K73" s="1218"/>
      <c r="L73" s="1218"/>
      <c r="M73" s="1218"/>
      <c r="N73" s="1218"/>
      <c r="AM73" s="359"/>
      <c r="AN73" s="1217" t="s">
        <v>589</v>
      </c>
      <c r="AO73" s="1217"/>
      <c r="AP73" s="1217"/>
      <c r="AQ73" s="1217"/>
      <c r="AR73" s="1217"/>
      <c r="AS73" s="1217"/>
      <c r="AT73" s="1217"/>
      <c r="AU73" s="1217"/>
      <c r="AV73" s="1217"/>
      <c r="AW73" s="1217"/>
      <c r="AX73" s="1217"/>
      <c r="AY73" s="1217"/>
      <c r="AZ73" s="1217"/>
      <c r="BA73" s="1217"/>
      <c r="BB73" s="1217" t="s">
        <v>590</v>
      </c>
      <c r="BC73" s="1217"/>
      <c r="BD73" s="1217"/>
      <c r="BE73" s="1217"/>
      <c r="BF73" s="1217"/>
      <c r="BG73" s="1217"/>
      <c r="BH73" s="1217"/>
      <c r="BI73" s="1217"/>
      <c r="BJ73" s="1217"/>
      <c r="BK73" s="1217"/>
      <c r="BL73" s="1217"/>
      <c r="BM73" s="1217"/>
      <c r="BN73" s="1217"/>
      <c r="BO73" s="1217"/>
      <c r="BP73" s="1214"/>
      <c r="BQ73" s="1214"/>
      <c r="BR73" s="1214"/>
      <c r="BS73" s="1214"/>
      <c r="BT73" s="1214"/>
      <c r="BU73" s="1214"/>
      <c r="BV73" s="1214"/>
      <c r="BW73" s="1214"/>
      <c r="BX73" s="1214"/>
      <c r="BY73" s="1214"/>
      <c r="BZ73" s="1214"/>
      <c r="CA73" s="1214"/>
      <c r="CB73" s="1214"/>
      <c r="CC73" s="1214"/>
      <c r="CD73" s="1214"/>
      <c r="CE73" s="1214"/>
      <c r="CF73" s="1214"/>
      <c r="CG73" s="1214"/>
      <c r="CH73" s="1214"/>
      <c r="CI73" s="1214"/>
      <c r="CJ73" s="1214"/>
      <c r="CK73" s="1214"/>
      <c r="CL73" s="1214"/>
      <c r="CM73" s="1214"/>
      <c r="CN73" s="1214"/>
      <c r="CO73" s="1214"/>
      <c r="CP73" s="1214"/>
      <c r="CQ73" s="1214"/>
      <c r="CR73" s="1214"/>
      <c r="CS73" s="1214"/>
      <c r="CT73" s="1214"/>
      <c r="CU73" s="1214"/>
      <c r="CV73" s="1214"/>
      <c r="CW73" s="1214"/>
      <c r="CX73" s="1214"/>
      <c r="CY73" s="1214"/>
      <c r="CZ73" s="1214"/>
      <c r="DA73" s="1214"/>
      <c r="DB73" s="1214"/>
      <c r="DC73" s="1214"/>
    </row>
    <row r="74" spans="2:107" x14ac:dyDescent="0.15">
      <c r="B74" s="267"/>
      <c r="G74" s="1222"/>
      <c r="H74" s="1222"/>
      <c r="I74" s="1222"/>
      <c r="J74" s="1222"/>
      <c r="K74" s="1218"/>
      <c r="L74" s="1218"/>
      <c r="M74" s="1218"/>
      <c r="N74" s="1218"/>
      <c r="AM74" s="359"/>
      <c r="AN74" s="1217"/>
      <c r="AO74" s="1217"/>
      <c r="AP74" s="1217"/>
      <c r="AQ74" s="1217"/>
      <c r="AR74" s="1217"/>
      <c r="AS74" s="1217"/>
      <c r="AT74" s="1217"/>
      <c r="AU74" s="1217"/>
      <c r="AV74" s="1217"/>
      <c r="AW74" s="1217"/>
      <c r="AX74" s="1217"/>
      <c r="AY74" s="1217"/>
      <c r="AZ74" s="1217"/>
      <c r="BA74" s="1217"/>
      <c r="BB74" s="1217"/>
      <c r="BC74" s="1217"/>
      <c r="BD74" s="1217"/>
      <c r="BE74" s="1217"/>
      <c r="BF74" s="1217"/>
      <c r="BG74" s="1217"/>
      <c r="BH74" s="1217"/>
      <c r="BI74" s="1217"/>
      <c r="BJ74" s="1217"/>
      <c r="BK74" s="1217"/>
      <c r="BL74" s="1217"/>
      <c r="BM74" s="1217"/>
      <c r="BN74" s="1217"/>
      <c r="BO74" s="1217"/>
      <c r="BP74" s="1214"/>
      <c r="BQ74" s="1214"/>
      <c r="BR74" s="1214"/>
      <c r="BS74" s="1214"/>
      <c r="BT74" s="1214"/>
      <c r="BU74" s="1214"/>
      <c r="BV74" s="1214"/>
      <c r="BW74" s="1214"/>
      <c r="BX74" s="1214"/>
      <c r="BY74" s="1214"/>
      <c r="BZ74" s="1214"/>
      <c r="CA74" s="1214"/>
      <c r="CB74" s="1214"/>
      <c r="CC74" s="1214"/>
      <c r="CD74" s="1214"/>
      <c r="CE74" s="1214"/>
      <c r="CF74" s="1214"/>
      <c r="CG74" s="1214"/>
      <c r="CH74" s="1214"/>
      <c r="CI74" s="1214"/>
      <c r="CJ74" s="1214"/>
      <c r="CK74" s="1214"/>
      <c r="CL74" s="1214"/>
      <c r="CM74" s="1214"/>
      <c r="CN74" s="1214"/>
      <c r="CO74" s="1214"/>
      <c r="CP74" s="1214"/>
      <c r="CQ74" s="1214"/>
      <c r="CR74" s="1214"/>
      <c r="CS74" s="1214"/>
      <c r="CT74" s="1214"/>
      <c r="CU74" s="1214"/>
      <c r="CV74" s="1214"/>
      <c r="CW74" s="1214"/>
      <c r="CX74" s="1214"/>
      <c r="CY74" s="1214"/>
      <c r="CZ74" s="1214"/>
      <c r="DA74" s="1214"/>
      <c r="DB74" s="1214"/>
      <c r="DC74" s="1214"/>
    </row>
    <row r="75" spans="2:107" x14ac:dyDescent="0.15">
      <c r="B75" s="267"/>
      <c r="G75" s="1222"/>
      <c r="H75" s="1222"/>
      <c r="I75" s="1220"/>
      <c r="J75" s="1220"/>
      <c r="K75" s="1221"/>
      <c r="L75" s="1221"/>
      <c r="M75" s="1221"/>
      <c r="N75" s="1221"/>
      <c r="AM75" s="359"/>
      <c r="AN75" s="1217"/>
      <c r="AO75" s="1217"/>
      <c r="AP75" s="1217"/>
      <c r="AQ75" s="1217"/>
      <c r="AR75" s="1217"/>
      <c r="AS75" s="1217"/>
      <c r="AT75" s="1217"/>
      <c r="AU75" s="1217"/>
      <c r="AV75" s="1217"/>
      <c r="AW75" s="1217"/>
      <c r="AX75" s="1217"/>
      <c r="AY75" s="1217"/>
      <c r="AZ75" s="1217"/>
      <c r="BA75" s="1217"/>
      <c r="BB75" s="1217" t="s">
        <v>594</v>
      </c>
      <c r="BC75" s="1217"/>
      <c r="BD75" s="1217"/>
      <c r="BE75" s="1217"/>
      <c r="BF75" s="1217"/>
      <c r="BG75" s="1217"/>
      <c r="BH75" s="1217"/>
      <c r="BI75" s="1217"/>
      <c r="BJ75" s="1217"/>
      <c r="BK75" s="1217"/>
      <c r="BL75" s="1217"/>
      <c r="BM75" s="1217"/>
      <c r="BN75" s="1217"/>
      <c r="BO75" s="1217"/>
      <c r="BP75" s="1214">
        <v>3.7</v>
      </c>
      <c r="BQ75" s="1214"/>
      <c r="BR75" s="1214"/>
      <c r="BS75" s="1214"/>
      <c r="BT75" s="1214"/>
      <c r="BU75" s="1214"/>
      <c r="BV75" s="1214"/>
      <c r="BW75" s="1214"/>
      <c r="BX75" s="1214">
        <v>4.2</v>
      </c>
      <c r="BY75" s="1214"/>
      <c r="BZ75" s="1214"/>
      <c r="CA75" s="1214"/>
      <c r="CB75" s="1214"/>
      <c r="CC75" s="1214"/>
      <c r="CD75" s="1214"/>
      <c r="CE75" s="1214"/>
      <c r="CF75" s="1214">
        <v>5.0999999999999996</v>
      </c>
      <c r="CG75" s="1214"/>
      <c r="CH75" s="1214"/>
      <c r="CI75" s="1214"/>
      <c r="CJ75" s="1214"/>
      <c r="CK75" s="1214"/>
      <c r="CL75" s="1214"/>
      <c r="CM75" s="1214"/>
      <c r="CN75" s="1214">
        <v>5.9</v>
      </c>
      <c r="CO75" s="1214"/>
      <c r="CP75" s="1214"/>
      <c r="CQ75" s="1214"/>
      <c r="CR75" s="1214"/>
      <c r="CS75" s="1214"/>
      <c r="CT75" s="1214"/>
      <c r="CU75" s="1214"/>
      <c r="CV75" s="1214">
        <v>6.3</v>
      </c>
      <c r="CW75" s="1214"/>
      <c r="CX75" s="1214"/>
      <c r="CY75" s="1214"/>
      <c r="CZ75" s="1214"/>
      <c r="DA75" s="1214"/>
      <c r="DB75" s="1214"/>
      <c r="DC75" s="1214"/>
    </row>
    <row r="76" spans="2:107" x14ac:dyDescent="0.15">
      <c r="B76" s="267"/>
      <c r="G76" s="1222"/>
      <c r="H76" s="1222"/>
      <c r="I76" s="1220"/>
      <c r="J76" s="1220"/>
      <c r="K76" s="1221"/>
      <c r="L76" s="1221"/>
      <c r="M76" s="1221"/>
      <c r="N76" s="1221"/>
      <c r="AM76" s="359"/>
      <c r="AN76" s="1217"/>
      <c r="AO76" s="1217"/>
      <c r="AP76" s="1217"/>
      <c r="AQ76" s="1217"/>
      <c r="AR76" s="1217"/>
      <c r="AS76" s="1217"/>
      <c r="AT76" s="1217"/>
      <c r="AU76" s="1217"/>
      <c r="AV76" s="1217"/>
      <c r="AW76" s="1217"/>
      <c r="AX76" s="1217"/>
      <c r="AY76" s="1217"/>
      <c r="AZ76" s="1217"/>
      <c r="BA76" s="1217"/>
      <c r="BB76" s="1217"/>
      <c r="BC76" s="1217"/>
      <c r="BD76" s="1217"/>
      <c r="BE76" s="1217"/>
      <c r="BF76" s="1217"/>
      <c r="BG76" s="1217"/>
      <c r="BH76" s="1217"/>
      <c r="BI76" s="1217"/>
      <c r="BJ76" s="1217"/>
      <c r="BK76" s="1217"/>
      <c r="BL76" s="1217"/>
      <c r="BM76" s="1217"/>
      <c r="BN76" s="1217"/>
      <c r="BO76" s="1217"/>
      <c r="BP76" s="1214"/>
      <c r="BQ76" s="1214"/>
      <c r="BR76" s="1214"/>
      <c r="BS76" s="1214"/>
      <c r="BT76" s="1214"/>
      <c r="BU76" s="1214"/>
      <c r="BV76" s="1214"/>
      <c r="BW76" s="1214"/>
      <c r="BX76" s="1214"/>
      <c r="BY76" s="1214"/>
      <c r="BZ76" s="1214"/>
      <c r="CA76" s="1214"/>
      <c r="CB76" s="1214"/>
      <c r="CC76" s="1214"/>
      <c r="CD76" s="1214"/>
      <c r="CE76" s="1214"/>
      <c r="CF76" s="1214"/>
      <c r="CG76" s="1214"/>
      <c r="CH76" s="1214"/>
      <c r="CI76" s="1214"/>
      <c r="CJ76" s="1214"/>
      <c r="CK76" s="1214"/>
      <c r="CL76" s="1214"/>
      <c r="CM76" s="1214"/>
      <c r="CN76" s="1214"/>
      <c r="CO76" s="1214"/>
      <c r="CP76" s="1214"/>
      <c r="CQ76" s="1214"/>
      <c r="CR76" s="1214"/>
      <c r="CS76" s="1214"/>
      <c r="CT76" s="1214"/>
      <c r="CU76" s="1214"/>
      <c r="CV76" s="1214"/>
      <c r="CW76" s="1214"/>
      <c r="CX76" s="1214"/>
      <c r="CY76" s="1214"/>
      <c r="CZ76" s="1214"/>
      <c r="DA76" s="1214"/>
      <c r="DB76" s="1214"/>
      <c r="DC76" s="1214"/>
    </row>
    <row r="77" spans="2:107" x14ac:dyDescent="0.15">
      <c r="B77" s="267"/>
      <c r="G77" s="1220"/>
      <c r="H77" s="1220"/>
      <c r="I77" s="1220"/>
      <c r="J77" s="1220"/>
      <c r="K77" s="1218"/>
      <c r="L77" s="1218"/>
      <c r="M77" s="1218"/>
      <c r="N77" s="1218"/>
      <c r="AN77" s="1219" t="s">
        <v>592</v>
      </c>
      <c r="AO77" s="1219"/>
      <c r="AP77" s="1219"/>
      <c r="AQ77" s="1219"/>
      <c r="AR77" s="1219"/>
      <c r="AS77" s="1219"/>
      <c r="AT77" s="1219"/>
      <c r="AU77" s="1219"/>
      <c r="AV77" s="1219"/>
      <c r="AW77" s="1219"/>
      <c r="AX77" s="1219"/>
      <c r="AY77" s="1219"/>
      <c r="AZ77" s="1219"/>
      <c r="BA77" s="1219"/>
      <c r="BB77" s="1217" t="s">
        <v>590</v>
      </c>
      <c r="BC77" s="1217"/>
      <c r="BD77" s="1217"/>
      <c r="BE77" s="1217"/>
      <c r="BF77" s="1217"/>
      <c r="BG77" s="1217"/>
      <c r="BH77" s="1217"/>
      <c r="BI77" s="1217"/>
      <c r="BJ77" s="1217"/>
      <c r="BK77" s="1217"/>
      <c r="BL77" s="1217"/>
      <c r="BM77" s="1217"/>
      <c r="BN77" s="1217"/>
      <c r="BO77" s="1217"/>
      <c r="BP77" s="1214">
        <v>0</v>
      </c>
      <c r="BQ77" s="1214"/>
      <c r="BR77" s="1214"/>
      <c r="BS77" s="1214"/>
      <c r="BT77" s="1214"/>
      <c r="BU77" s="1214"/>
      <c r="BV77" s="1214"/>
      <c r="BW77" s="1214"/>
      <c r="BX77" s="1214">
        <v>0</v>
      </c>
      <c r="BY77" s="1214"/>
      <c r="BZ77" s="1214"/>
      <c r="CA77" s="1214"/>
      <c r="CB77" s="1214"/>
      <c r="CC77" s="1214"/>
      <c r="CD77" s="1214"/>
      <c r="CE77" s="1214"/>
      <c r="CF77" s="1214">
        <v>0</v>
      </c>
      <c r="CG77" s="1214"/>
      <c r="CH77" s="1214"/>
      <c r="CI77" s="1214"/>
      <c r="CJ77" s="1214"/>
      <c r="CK77" s="1214"/>
      <c r="CL77" s="1214"/>
      <c r="CM77" s="1214"/>
      <c r="CN77" s="1214">
        <v>0</v>
      </c>
      <c r="CO77" s="1214"/>
      <c r="CP77" s="1214"/>
      <c r="CQ77" s="1214"/>
      <c r="CR77" s="1214"/>
      <c r="CS77" s="1214"/>
      <c r="CT77" s="1214"/>
      <c r="CU77" s="1214"/>
      <c r="CV77" s="1214">
        <v>0</v>
      </c>
      <c r="CW77" s="1214"/>
      <c r="CX77" s="1214"/>
      <c r="CY77" s="1214"/>
      <c r="CZ77" s="1214"/>
      <c r="DA77" s="1214"/>
      <c r="DB77" s="1214"/>
      <c r="DC77" s="1214"/>
    </row>
    <row r="78" spans="2:107" x14ac:dyDescent="0.15">
      <c r="B78" s="267"/>
      <c r="G78" s="1220"/>
      <c r="H78" s="1220"/>
      <c r="I78" s="1220"/>
      <c r="J78" s="1220"/>
      <c r="K78" s="1218"/>
      <c r="L78" s="1218"/>
      <c r="M78" s="1218"/>
      <c r="N78" s="1218"/>
      <c r="AN78" s="1219"/>
      <c r="AO78" s="1219"/>
      <c r="AP78" s="1219"/>
      <c r="AQ78" s="1219"/>
      <c r="AR78" s="1219"/>
      <c r="AS78" s="1219"/>
      <c r="AT78" s="1219"/>
      <c r="AU78" s="1219"/>
      <c r="AV78" s="1219"/>
      <c r="AW78" s="1219"/>
      <c r="AX78" s="1219"/>
      <c r="AY78" s="1219"/>
      <c r="AZ78" s="1219"/>
      <c r="BA78" s="1219"/>
      <c r="BB78" s="1217"/>
      <c r="BC78" s="1217"/>
      <c r="BD78" s="1217"/>
      <c r="BE78" s="1217"/>
      <c r="BF78" s="1217"/>
      <c r="BG78" s="1217"/>
      <c r="BH78" s="1217"/>
      <c r="BI78" s="1217"/>
      <c r="BJ78" s="1217"/>
      <c r="BK78" s="1217"/>
      <c r="BL78" s="1217"/>
      <c r="BM78" s="1217"/>
      <c r="BN78" s="1217"/>
      <c r="BO78" s="1217"/>
      <c r="BP78" s="1214"/>
      <c r="BQ78" s="1214"/>
      <c r="BR78" s="1214"/>
      <c r="BS78" s="1214"/>
      <c r="BT78" s="1214"/>
      <c r="BU78" s="1214"/>
      <c r="BV78" s="1214"/>
      <c r="BW78" s="1214"/>
      <c r="BX78" s="1214"/>
      <c r="BY78" s="1214"/>
      <c r="BZ78" s="1214"/>
      <c r="CA78" s="1214"/>
      <c r="CB78" s="1214"/>
      <c r="CC78" s="1214"/>
      <c r="CD78" s="1214"/>
      <c r="CE78" s="1214"/>
      <c r="CF78" s="1214"/>
      <c r="CG78" s="1214"/>
      <c r="CH78" s="1214"/>
      <c r="CI78" s="1214"/>
      <c r="CJ78" s="1214"/>
      <c r="CK78" s="1214"/>
      <c r="CL78" s="1214"/>
      <c r="CM78" s="1214"/>
      <c r="CN78" s="1214"/>
      <c r="CO78" s="1214"/>
      <c r="CP78" s="1214"/>
      <c r="CQ78" s="1214"/>
      <c r="CR78" s="1214"/>
      <c r="CS78" s="1214"/>
      <c r="CT78" s="1214"/>
      <c r="CU78" s="1214"/>
      <c r="CV78" s="1214"/>
      <c r="CW78" s="1214"/>
      <c r="CX78" s="1214"/>
      <c r="CY78" s="1214"/>
      <c r="CZ78" s="1214"/>
      <c r="DA78" s="1214"/>
      <c r="DB78" s="1214"/>
      <c r="DC78" s="1214"/>
    </row>
    <row r="79" spans="2:107" x14ac:dyDescent="0.15">
      <c r="B79" s="267"/>
      <c r="G79" s="1220"/>
      <c r="H79" s="1220"/>
      <c r="I79" s="1215"/>
      <c r="J79" s="1215"/>
      <c r="K79" s="1216"/>
      <c r="L79" s="1216"/>
      <c r="M79" s="1216"/>
      <c r="N79" s="1216"/>
      <c r="AN79" s="1219"/>
      <c r="AO79" s="1219"/>
      <c r="AP79" s="1219"/>
      <c r="AQ79" s="1219"/>
      <c r="AR79" s="1219"/>
      <c r="AS79" s="1219"/>
      <c r="AT79" s="1219"/>
      <c r="AU79" s="1219"/>
      <c r="AV79" s="1219"/>
      <c r="AW79" s="1219"/>
      <c r="AX79" s="1219"/>
      <c r="AY79" s="1219"/>
      <c r="AZ79" s="1219"/>
      <c r="BA79" s="1219"/>
      <c r="BB79" s="1217" t="s">
        <v>594</v>
      </c>
      <c r="BC79" s="1217"/>
      <c r="BD79" s="1217"/>
      <c r="BE79" s="1217"/>
      <c r="BF79" s="1217"/>
      <c r="BG79" s="1217"/>
      <c r="BH79" s="1217"/>
      <c r="BI79" s="1217"/>
      <c r="BJ79" s="1217"/>
      <c r="BK79" s="1217"/>
      <c r="BL79" s="1217"/>
      <c r="BM79" s="1217"/>
      <c r="BN79" s="1217"/>
      <c r="BO79" s="1217"/>
      <c r="BP79" s="1214">
        <v>8.5</v>
      </c>
      <c r="BQ79" s="1214"/>
      <c r="BR79" s="1214"/>
      <c r="BS79" s="1214"/>
      <c r="BT79" s="1214"/>
      <c r="BU79" s="1214"/>
      <c r="BV79" s="1214"/>
      <c r="BW79" s="1214"/>
      <c r="BX79" s="1214">
        <v>8.5</v>
      </c>
      <c r="BY79" s="1214"/>
      <c r="BZ79" s="1214"/>
      <c r="CA79" s="1214"/>
      <c r="CB79" s="1214"/>
      <c r="CC79" s="1214"/>
      <c r="CD79" s="1214"/>
      <c r="CE79" s="1214"/>
      <c r="CF79" s="1214">
        <v>8.6</v>
      </c>
      <c r="CG79" s="1214"/>
      <c r="CH79" s="1214"/>
      <c r="CI79" s="1214"/>
      <c r="CJ79" s="1214"/>
      <c r="CK79" s="1214"/>
      <c r="CL79" s="1214"/>
      <c r="CM79" s="1214"/>
      <c r="CN79" s="1214">
        <v>8.6</v>
      </c>
      <c r="CO79" s="1214"/>
      <c r="CP79" s="1214"/>
      <c r="CQ79" s="1214"/>
      <c r="CR79" s="1214"/>
      <c r="CS79" s="1214"/>
      <c r="CT79" s="1214"/>
      <c r="CU79" s="1214"/>
      <c r="CV79" s="1214">
        <v>8.9</v>
      </c>
      <c r="CW79" s="1214"/>
      <c r="CX79" s="1214"/>
      <c r="CY79" s="1214"/>
      <c r="CZ79" s="1214"/>
      <c r="DA79" s="1214"/>
      <c r="DB79" s="1214"/>
      <c r="DC79" s="1214"/>
    </row>
    <row r="80" spans="2:107" x14ac:dyDescent="0.15">
      <c r="B80" s="267"/>
      <c r="G80" s="1220"/>
      <c r="H80" s="1220"/>
      <c r="I80" s="1215"/>
      <c r="J80" s="1215"/>
      <c r="K80" s="1216"/>
      <c r="L80" s="1216"/>
      <c r="M80" s="1216"/>
      <c r="N80" s="1216"/>
      <c r="AN80" s="1219"/>
      <c r="AO80" s="1219"/>
      <c r="AP80" s="1219"/>
      <c r="AQ80" s="1219"/>
      <c r="AR80" s="1219"/>
      <c r="AS80" s="1219"/>
      <c r="AT80" s="1219"/>
      <c r="AU80" s="1219"/>
      <c r="AV80" s="1219"/>
      <c r="AW80" s="1219"/>
      <c r="AX80" s="1219"/>
      <c r="AY80" s="1219"/>
      <c r="AZ80" s="1219"/>
      <c r="BA80" s="1219"/>
      <c r="BB80" s="1217"/>
      <c r="BC80" s="1217"/>
      <c r="BD80" s="1217"/>
      <c r="BE80" s="1217"/>
      <c r="BF80" s="1217"/>
      <c r="BG80" s="1217"/>
      <c r="BH80" s="1217"/>
      <c r="BI80" s="1217"/>
      <c r="BJ80" s="1217"/>
      <c r="BK80" s="1217"/>
      <c r="BL80" s="1217"/>
      <c r="BM80" s="1217"/>
      <c r="BN80" s="1217"/>
      <c r="BO80" s="1217"/>
      <c r="BP80" s="1214"/>
      <c r="BQ80" s="1214"/>
      <c r="BR80" s="1214"/>
      <c r="BS80" s="1214"/>
      <c r="BT80" s="1214"/>
      <c r="BU80" s="1214"/>
      <c r="BV80" s="1214"/>
      <c r="BW80" s="1214"/>
      <c r="BX80" s="1214"/>
      <c r="BY80" s="1214"/>
      <c r="BZ80" s="1214"/>
      <c r="CA80" s="1214"/>
      <c r="CB80" s="1214"/>
      <c r="CC80" s="1214"/>
      <c r="CD80" s="1214"/>
      <c r="CE80" s="1214"/>
      <c r="CF80" s="1214"/>
      <c r="CG80" s="1214"/>
      <c r="CH80" s="1214"/>
      <c r="CI80" s="1214"/>
      <c r="CJ80" s="1214"/>
      <c r="CK80" s="1214"/>
      <c r="CL80" s="1214"/>
      <c r="CM80" s="1214"/>
      <c r="CN80" s="1214"/>
      <c r="CO80" s="1214"/>
      <c r="CP80" s="1214"/>
      <c r="CQ80" s="1214"/>
      <c r="CR80" s="1214"/>
      <c r="CS80" s="1214"/>
      <c r="CT80" s="1214"/>
      <c r="CU80" s="1214"/>
      <c r="CV80" s="1214"/>
      <c r="CW80" s="1214"/>
      <c r="CX80" s="1214"/>
      <c r="CY80" s="1214"/>
      <c r="CZ80" s="1214"/>
      <c r="DA80" s="1214"/>
      <c r="DB80" s="1214"/>
      <c r="DC80" s="1214"/>
    </row>
    <row r="81" spans="2:109" x14ac:dyDescent="0.15">
      <c r="B81" s="267"/>
    </row>
    <row r="82" spans="2:109" ht="17.25" x14ac:dyDescent="0.15">
      <c r="B82" s="267"/>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49"/>
    </row>
    <row r="84" spans="2:109" x14ac:dyDescent="0.15">
      <c r="DD84" s="263"/>
      <c r="DE84" s="263"/>
    </row>
    <row r="85" spans="2:109" x14ac:dyDescent="0.15">
      <c r="DD85" s="263"/>
      <c r="DE85" s="263"/>
    </row>
    <row r="86" spans="2:109" hidden="1" x14ac:dyDescent="0.15">
      <c r="DD86" s="263"/>
      <c r="DE86" s="263"/>
    </row>
    <row r="87" spans="2:109" hidden="1" x14ac:dyDescent="0.15">
      <c r="K87" s="377"/>
      <c r="AQ87" s="377"/>
      <c r="BC87" s="377"/>
      <c r="BO87" s="377"/>
      <c r="CA87" s="377"/>
      <c r="CM87" s="377"/>
      <c r="CY87" s="377"/>
      <c r="DD87" s="263"/>
      <c r="DE87" s="263"/>
    </row>
    <row r="88" spans="2:109" hidden="1" x14ac:dyDescent="0.15">
      <c r="DD88" s="263"/>
      <c r="DE88" s="263"/>
    </row>
    <row r="89" spans="2:109" hidden="1" x14ac:dyDescent="0.15">
      <c r="DD89" s="263"/>
      <c r="DE89" s="263"/>
    </row>
    <row r="90" spans="2:109" hidden="1" x14ac:dyDescent="0.15">
      <c r="DD90" s="263"/>
      <c r="DE90" s="263"/>
    </row>
    <row r="91" spans="2:109" hidden="1" x14ac:dyDescent="0.15">
      <c r="DD91" s="263"/>
      <c r="DE91" s="263"/>
    </row>
    <row r="92" spans="2:109" ht="13.5" hidden="1" customHeight="1" x14ac:dyDescent="0.15">
      <c r="DD92" s="263"/>
      <c r="DE92" s="263"/>
    </row>
    <row r="93" spans="2:109" ht="13.5" hidden="1" customHeight="1" x14ac:dyDescent="0.15">
      <c r="DD93" s="263"/>
      <c r="DE93" s="263"/>
    </row>
    <row r="94" spans="2:109" ht="13.5" hidden="1" customHeight="1" x14ac:dyDescent="0.15">
      <c r="DD94" s="263"/>
      <c r="DE94" s="263"/>
    </row>
    <row r="95" spans="2:109" ht="13.5" hidden="1" customHeight="1" x14ac:dyDescent="0.15">
      <c r="DD95" s="263"/>
      <c r="DE95" s="263"/>
    </row>
    <row r="96" spans="2:109" ht="13.5" hidden="1" customHeight="1" x14ac:dyDescent="0.15">
      <c r="DD96" s="263"/>
      <c r="DE96" s="263"/>
    </row>
    <row r="97" s="263" customFormat="1" ht="13.5" hidden="1" customHeight="1" x14ac:dyDescent="0.15"/>
    <row r="98" s="263" customFormat="1" ht="13.5" hidden="1" customHeight="1" x14ac:dyDescent="0.15"/>
    <row r="99" s="263" customFormat="1" ht="13.5" hidden="1" customHeight="1" x14ac:dyDescent="0.15"/>
    <row r="100" s="263" customFormat="1" ht="13.5" hidden="1" customHeight="1" x14ac:dyDescent="0.15"/>
    <row r="101" s="263" customFormat="1" ht="13.5" hidden="1" customHeight="1" x14ac:dyDescent="0.15"/>
    <row r="102" s="263" customFormat="1" ht="13.5" hidden="1" customHeight="1" x14ac:dyDescent="0.15"/>
    <row r="103" s="263" customFormat="1" ht="13.5" hidden="1" customHeight="1" x14ac:dyDescent="0.15"/>
    <row r="104" s="263" customFormat="1" ht="13.5" hidden="1" customHeight="1" x14ac:dyDescent="0.15"/>
    <row r="105" s="263" customFormat="1" ht="13.5" hidden="1" customHeight="1" x14ac:dyDescent="0.15"/>
    <row r="106" s="263" customFormat="1" ht="13.5" hidden="1" customHeight="1" x14ac:dyDescent="0.15"/>
    <row r="107" s="263" customFormat="1" ht="13.5" hidden="1" customHeight="1" x14ac:dyDescent="0.15"/>
    <row r="108" s="263" customFormat="1" ht="13.5" hidden="1" customHeight="1" x14ac:dyDescent="0.15"/>
    <row r="109" s="263" customFormat="1" ht="13.5" hidden="1" customHeight="1" x14ac:dyDescent="0.15"/>
    <row r="110" s="263" customFormat="1" ht="13.5" hidden="1" customHeight="1" x14ac:dyDescent="0.15"/>
    <row r="111" s="263" customFormat="1" ht="13.5" hidden="1" customHeight="1" x14ac:dyDescent="0.15"/>
    <row r="112" s="263" customFormat="1" ht="13.5" hidden="1" customHeight="1" x14ac:dyDescent="0.15"/>
    <row r="113" s="263" customFormat="1" ht="13.5" hidden="1" customHeight="1" x14ac:dyDescent="0.15"/>
    <row r="114" s="263" customFormat="1" ht="13.5" hidden="1" customHeight="1" x14ac:dyDescent="0.15"/>
    <row r="115" s="263" customFormat="1" ht="13.5" hidden="1" customHeight="1" x14ac:dyDescent="0.15"/>
    <row r="116" s="263" customFormat="1" ht="13.5" hidden="1" customHeight="1" x14ac:dyDescent="0.15"/>
    <row r="117" s="263" customFormat="1" ht="13.5" hidden="1" customHeight="1" x14ac:dyDescent="0.15"/>
    <row r="118" s="263" customFormat="1" ht="13.5" hidden="1" customHeight="1" x14ac:dyDescent="0.15"/>
    <row r="119" s="263" customFormat="1" ht="13.5" hidden="1" customHeight="1" x14ac:dyDescent="0.15"/>
    <row r="120" s="263" customFormat="1" ht="13.5" hidden="1" customHeight="1" x14ac:dyDescent="0.15"/>
    <row r="121" s="263" customFormat="1" ht="13.5" hidden="1" customHeight="1" x14ac:dyDescent="0.15"/>
    <row r="122" s="263" customFormat="1" ht="13.5" hidden="1" customHeight="1" x14ac:dyDescent="0.15"/>
    <row r="123" s="263" customFormat="1" ht="13.5" hidden="1" customHeight="1" x14ac:dyDescent="0.15"/>
    <row r="124" s="263" customFormat="1" ht="13.5" hidden="1" customHeight="1" x14ac:dyDescent="0.15"/>
    <row r="125" s="263" customFormat="1" ht="13.5" hidden="1" customHeight="1" x14ac:dyDescent="0.15"/>
    <row r="126" s="263" customFormat="1" ht="13.5" hidden="1" customHeight="1" x14ac:dyDescent="0.15"/>
    <row r="127" s="263" customFormat="1" ht="13.5" hidden="1" customHeight="1" x14ac:dyDescent="0.15"/>
    <row r="128" s="263" customFormat="1" ht="13.5" hidden="1" customHeight="1" x14ac:dyDescent="0.15"/>
    <row r="129" s="263" customFormat="1" ht="13.5" hidden="1" customHeight="1" x14ac:dyDescent="0.15"/>
    <row r="130" s="263" customFormat="1" ht="13.5" hidden="1" customHeight="1" x14ac:dyDescent="0.15"/>
    <row r="131" s="263" customFormat="1" ht="13.5" hidden="1" customHeight="1" x14ac:dyDescent="0.15"/>
    <row r="132" s="263" customFormat="1" ht="13.5" hidden="1" customHeight="1" x14ac:dyDescent="0.15"/>
    <row r="133" s="263" customFormat="1" ht="13.5" hidden="1" customHeight="1" x14ac:dyDescent="0.15"/>
    <row r="134" s="263" customFormat="1" ht="13.5" hidden="1" customHeight="1" x14ac:dyDescent="0.15"/>
    <row r="135" s="263" customFormat="1" ht="13.5" hidden="1" customHeight="1" x14ac:dyDescent="0.15"/>
    <row r="136" s="263" customFormat="1" ht="13.5" hidden="1" customHeight="1" x14ac:dyDescent="0.15"/>
    <row r="137" s="263" customFormat="1" ht="13.5" hidden="1" customHeight="1" x14ac:dyDescent="0.15"/>
    <row r="138" s="263" customFormat="1" ht="13.5" hidden="1" customHeight="1" x14ac:dyDescent="0.15"/>
    <row r="139" s="263" customFormat="1" ht="13.5" hidden="1" customHeight="1" x14ac:dyDescent="0.15"/>
    <row r="140" s="263" customFormat="1" ht="13.5" hidden="1" customHeight="1" x14ac:dyDescent="0.15"/>
    <row r="141" s="263" customFormat="1" ht="13.5" hidden="1" customHeight="1" x14ac:dyDescent="0.15"/>
    <row r="142" s="263" customFormat="1" ht="13.5" hidden="1" customHeight="1" x14ac:dyDescent="0.15"/>
    <row r="143" s="263" customFormat="1" ht="13.5" hidden="1" customHeight="1" x14ac:dyDescent="0.15"/>
    <row r="144" s="263" customFormat="1" ht="13.5" hidden="1" customHeight="1" x14ac:dyDescent="0.15"/>
    <row r="145" s="263" customFormat="1" ht="13.5" hidden="1" customHeight="1" x14ac:dyDescent="0.15"/>
    <row r="146" s="263" customFormat="1" ht="13.5" hidden="1" customHeight="1" x14ac:dyDescent="0.15"/>
    <row r="147" s="263" customFormat="1" ht="13.5" hidden="1" customHeight="1" x14ac:dyDescent="0.15"/>
    <row r="148" s="263" customFormat="1" ht="13.5" hidden="1" customHeight="1" x14ac:dyDescent="0.15"/>
    <row r="149" s="263" customFormat="1" ht="13.5" hidden="1" customHeight="1" x14ac:dyDescent="0.15"/>
    <row r="150" s="263" customFormat="1" ht="13.5" hidden="1" customHeight="1" x14ac:dyDescent="0.15"/>
    <row r="151" s="263" customFormat="1" ht="13.5" hidden="1" customHeight="1" x14ac:dyDescent="0.15"/>
    <row r="152" s="263" customFormat="1" ht="13.5" hidden="1" customHeight="1" x14ac:dyDescent="0.15"/>
    <row r="153" s="263" customFormat="1" ht="13.5" hidden="1" customHeight="1" x14ac:dyDescent="0.15"/>
    <row r="154" s="263" customFormat="1" ht="13.5" hidden="1" customHeight="1" x14ac:dyDescent="0.15"/>
    <row r="155" s="263" customFormat="1" ht="13.5" hidden="1" customHeight="1" x14ac:dyDescent="0.15"/>
    <row r="156" s="263" customFormat="1" ht="13.5" hidden="1" customHeight="1" x14ac:dyDescent="0.15"/>
    <row r="157" s="263" customFormat="1" ht="13.5" hidden="1" customHeight="1" x14ac:dyDescent="0.15"/>
    <row r="158" s="263" customFormat="1" ht="13.5" hidden="1" customHeight="1" x14ac:dyDescent="0.15"/>
    <row r="159" s="263" customFormat="1" ht="13.5" hidden="1" customHeight="1" x14ac:dyDescent="0.15"/>
    <row r="160" s="263" customFormat="1" ht="13.5" hidden="1" customHeight="1" x14ac:dyDescent="0.15"/>
  </sheetData>
  <sheetProtection algorithmName="SHA-512" hashValue="7EcHWGmykfy9vtLWFJIomzF4vldzJJw5SAkjMaW/XnChgo0YCh5J++jxuuSBkr4+iyHIZzrzR3TxWDk5QoyWEw==" saltValue="+dhKL2dleF1pdorviQ0dI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61BDF-5AEE-4443-82A7-4458D164363F}">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2" customWidth="1"/>
    <col min="35" max="122" width="2.5" style="261" customWidth="1"/>
    <col min="123" max="16384" width="2.5" style="261" hidden="1"/>
  </cols>
  <sheetData>
    <row r="1" spans="1:34"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x14ac:dyDescent="0.15">
      <c r="S2" s="261"/>
      <c r="AH2" s="261"/>
    </row>
    <row r="3" spans="1: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x14ac:dyDescent="0.15"/>
    <row r="5" spans="1:34" x14ac:dyDescent="0.15"/>
    <row r="6" spans="1:34" x14ac:dyDescent="0.15"/>
    <row r="7" spans="1:34" x14ac:dyDescent="0.15"/>
    <row r="8" spans="1:34" x14ac:dyDescent="0.15"/>
    <row r="9" spans="1:34" x14ac:dyDescent="0.15">
      <c r="AH9" s="26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497</v>
      </c>
    </row>
  </sheetData>
  <sheetProtection algorithmName="SHA-512" hashValue="Yrt89GorFCySZ3RvcEP36kMmju0f4OnlsXehfr/Ki9o4Lz0u1OpYaKkLDmLovRg3MjCKxKLJShkJ4IBVwlSomQ==" saltValue="7cH1OVJOgsYtBQOhQW0fc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8C0D3-8EDA-4616-B501-7F91AD657D4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2" customWidth="1"/>
    <col min="35" max="122" width="2.5" style="261" customWidth="1"/>
    <col min="123" max="16384" width="2.5" style="261" hidden="1"/>
  </cols>
  <sheetData>
    <row r="1" spans="2:34"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x14ac:dyDescent="0.15">
      <c r="S2" s="261"/>
      <c r="AH2" s="261"/>
    </row>
    <row r="3" spans="2: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x14ac:dyDescent="0.15"/>
    <row r="5" spans="2:34" x14ac:dyDescent="0.15"/>
    <row r="6" spans="2:34" x14ac:dyDescent="0.15"/>
    <row r="7" spans="2:34" x14ac:dyDescent="0.15"/>
    <row r="8" spans="2:34" x14ac:dyDescent="0.15"/>
    <row r="9" spans="2:34" x14ac:dyDescent="0.15">
      <c r="AH9" s="26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c r="AG59" s="261"/>
      <c r="AH59" s="261"/>
    </row>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497</v>
      </c>
    </row>
  </sheetData>
  <sheetProtection algorithmName="SHA-512" hashValue="tNDGLOsJI7TOcvqf6M9dCZ34EhRTXVAcvZ1dQb4RkZqmjBM0G6BM0kxZKpK3YGqZvwSpK1NMVoSpTuW1NMeLAw==" saltValue="GPJZciIkyi6h9mh2tOVwE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547</v>
      </c>
      <c r="G2" s="155"/>
      <c r="H2" s="156"/>
    </row>
    <row r="3" spans="1:8" x14ac:dyDescent="0.15">
      <c r="A3" s="152" t="s">
        <v>540</v>
      </c>
      <c r="B3" s="157"/>
      <c r="C3" s="158"/>
      <c r="D3" s="159">
        <v>253896</v>
      </c>
      <c r="E3" s="160"/>
      <c r="F3" s="161">
        <v>168868</v>
      </c>
      <c r="G3" s="162"/>
      <c r="H3" s="163"/>
    </row>
    <row r="4" spans="1:8" x14ac:dyDescent="0.15">
      <c r="A4" s="164"/>
      <c r="B4" s="165"/>
      <c r="C4" s="166"/>
      <c r="D4" s="167">
        <v>194889</v>
      </c>
      <c r="E4" s="168"/>
      <c r="F4" s="169">
        <v>79360</v>
      </c>
      <c r="G4" s="170"/>
      <c r="H4" s="171"/>
    </row>
    <row r="5" spans="1:8" x14ac:dyDescent="0.15">
      <c r="A5" s="152" t="s">
        <v>542</v>
      </c>
      <c r="B5" s="157"/>
      <c r="C5" s="158"/>
      <c r="D5" s="159">
        <v>543948</v>
      </c>
      <c r="E5" s="160"/>
      <c r="F5" s="161">
        <v>202870</v>
      </c>
      <c r="G5" s="162"/>
      <c r="H5" s="163"/>
    </row>
    <row r="6" spans="1:8" x14ac:dyDescent="0.15">
      <c r="A6" s="164"/>
      <c r="B6" s="165"/>
      <c r="C6" s="166"/>
      <c r="D6" s="167">
        <v>99297</v>
      </c>
      <c r="E6" s="168"/>
      <c r="F6" s="169">
        <v>79735</v>
      </c>
      <c r="G6" s="170"/>
      <c r="H6" s="171"/>
    </row>
    <row r="7" spans="1:8" x14ac:dyDescent="0.15">
      <c r="A7" s="152" t="s">
        <v>543</v>
      </c>
      <c r="B7" s="157"/>
      <c r="C7" s="158"/>
      <c r="D7" s="159">
        <v>248748</v>
      </c>
      <c r="E7" s="160"/>
      <c r="F7" s="161">
        <v>167497</v>
      </c>
      <c r="G7" s="162"/>
      <c r="H7" s="163"/>
    </row>
    <row r="8" spans="1:8" x14ac:dyDescent="0.15">
      <c r="A8" s="164"/>
      <c r="B8" s="165"/>
      <c r="C8" s="166"/>
      <c r="D8" s="167">
        <v>93233</v>
      </c>
      <c r="E8" s="168"/>
      <c r="F8" s="169">
        <v>82571</v>
      </c>
      <c r="G8" s="170"/>
      <c r="H8" s="171"/>
    </row>
    <row r="9" spans="1:8" x14ac:dyDescent="0.15">
      <c r="A9" s="152" t="s">
        <v>544</v>
      </c>
      <c r="B9" s="157"/>
      <c r="C9" s="158"/>
      <c r="D9" s="159">
        <v>215997</v>
      </c>
      <c r="E9" s="160"/>
      <c r="F9" s="161">
        <v>190274</v>
      </c>
      <c r="G9" s="162"/>
      <c r="H9" s="163"/>
    </row>
    <row r="10" spans="1:8" x14ac:dyDescent="0.15">
      <c r="A10" s="164"/>
      <c r="B10" s="165"/>
      <c r="C10" s="166"/>
      <c r="D10" s="167">
        <v>84628</v>
      </c>
      <c r="E10" s="168"/>
      <c r="F10" s="169">
        <v>88584</v>
      </c>
      <c r="G10" s="170"/>
      <c r="H10" s="171"/>
    </row>
    <row r="11" spans="1:8" x14ac:dyDescent="0.15">
      <c r="A11" s="152" t="s">
        <v>545</v>
      </c>
      <c r="B11" s="157"/>
      <c r="C11" s="158"/>
      <c r="D11" s="159">
        <v>207113</v>
      </c>
      <c r="E11" s="160"/>
      <c r="F11" s="161">
        <v>200194</v>
      </c>
      <c r="G11" s="162"/>
      <c r="H11" s="163"/>
    </row>
    <row r="12" spans="1:8" x14ac:dyDescent="0.15">
      <c r="A12" s="164"/>
      <c r="B12" s="165"/>
      <c r="C12" s="172"/>
      <c r="D12" s="167">
        <v>120012</v>
      </c>
      <c r="E12" s="168"/>
      <c r="F12" s="169">
        <v>106422</v>
      </c>
      <c r="G12" s="170"/>
      <c r="H12" s="171"/>
    </row>
    <row r="13" spans="1:8" x14ac:dyDescent="0.15">
      <c r="A13" s="152"/>
      <c r="B13" s="157"/>
      <c r="C13" s="158"/>
      <c r="D13" s="159">
        <v>293940</v>
      </c>
      <c r="E13" s="160"/>
      <c r="F13" s="161">
        <v>185941</v>
      </c>
      <c r="G13" s="173"/>
      <c r="H13" s="163"/>
    </row>
    <row r="14" spans="1:8" x14ac:dyDescent="0.15">
      <c r="A14" s="164"/>
      <c r="B14" s="165"/>
      <c r="C14" s="166"/>
      <c r="D14" s="167">
        <v>118412</v>
      </c>
      <c r="E14" s="168"/>
      <c r="F14" s="169">
        <v>87334</v>
      </c>
      <c r="G14" s="170"/>
      <c r="H14" s="171"/>
    </row>
    <row r="17" spans="1:11" x14ac:dyDescent="0.15">
      <c r="A17" s="148" t="s">
        <v>53</v>
      </c>
    </row>
    <row r="18" spans="1:11" x14ac:dyDescent="0.15">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x14ac:dyDescent="0.15">
      <c r="A19" s="174" t="s">
        <v>54</v>
      </c>
      <c r="B19" s="174">
        <f>ROUND(VALUE(SUBSTITUTE(実質収支比率等に係る経年分析!F$48,"▲","-")),2)</f>
        <v>5.52</v>
      </c>
      <c r="C19" s="174">
        <f>ROUND(VALUE(SUBSTITUTE(実質収支比率等に係る経年分析!G$48,"▲","-")),2)</f>
        <v>3.42</v>
      </c>
      <c r="D19" s="174">
        <f>ROUND(VALUE(SUBSTITUTE(実質収支比率等に係る経年分析!H$48,"▲","-")),2)</f>
        <v>4.47</v>
      </c>
      <c r="E19" s="174">
        <f>ROUND(VALUE(SUBSTITUTE(実質収支比率等に係る経年分析!I$48,"▲","-")),2)</f>
        <v>3.56</v>
      </c>
      <c r="F19" s="174">
        <f>ROUND(VALUE(SUBSTITUTE(実質収支比率等に係る経年分析!J$48,"▲","-")),2)</f>
        <v>5.32</v>
      </c>
    </row>
    <row r="20" spans="1:11" x14ac:dyDescent="0.15">
      <c r="A20" s="174" t="s">
        <v>55</v>
      </c>
      <c r="B20" s="174">
        <f>ROUND(VALUE(SUBSTITUTE(実質収支比率等に係る経年分析!F$47,"▲","-")),2)</f>
        <v>24.39</v>
      </c>
      <c r="C20" s="174">
        <f>ROUND(VALUE(SUBSTITUTE(実質収支比率等に係る経年分析!G$47,"▲","-")),2)</f>
        <v>20.73</v>
      </c>
      <c r="D20" s="174">
        <f>ROUND(VALUE(SUBSTITUTE(実質収支比率等に係る経年分析!H$47,"▲","-")),2)</f>
        <v>16.260000000000002</v>
      </c>
      <c r="E20" s="174">
        <f>ROUND(VALUE(SUBSTITUTE(実質収支比率等に係る経年分析!I$47,"▲","-")),2)</f>
        <v>16.29</v>
      </c>
      <c r="F20" s="174">
        <f>ROUND(VALUE(SUBSTITUTE(実質収支比率等に係る経年分析!J$47,"▲","-")),2)</f>
        <v>19.41</v>
      </c>
    </row>
    <row r="21" spans="1:11" x14ac:dyDescent="0.15">
      <c r="A21" s="174" t="s">
        <v>56</v>
      </c>
      <c r="B21" s="174">
        <f>IF(ISNUMBER(VALUE(SUBSTITUTE(実質収支比率等に係る経年分析!F$49,"▲","-"))),ROUND(VALUE(SUBSTITUTE(実質収支比率等に係る経年分析!F$49,"▲","-")),2),NA())</f>
        <v>3.25</v>
      </c>
      <c r="C21" s="174">
        <f>IF(ISNUMBER(VALUE(SUBSTITUTE(実質収支比率等に係る経年分析!G$49,"▲","-"))),ROUND(VALUE(SUBSTITUTE(実質収支比率等に係る経年分析!G$49,"▲","-")),2),NA())</f>
        <v>-6.09</v>
      </c>
      <c r="D21" s="174">
        <f>IF(ISNUMBER(VALUE(SUBSTITUTE(実質収支比率等に係る経年分析!H$49,"▲","-"))),ROUND(VALUE(SUBSTITUTE(実質収支比率等に係る経年分析!H$49,"▲","-")),2),NA())</f>
        <v>-3.64</v>
      </c>
      <c r="E21" s="174">
        <f>IF(ISNUMBER(VALUE(SUBSTITUTE(実質収支比率等に係る経年分析!I$49,"▲","-"))),ROUND(VALUE(SUBSTITUTE(実質収支比率等に係る経年分析!I$49,"▲","-")),2),NA())</f>
        <v>-0.91</v>
      </c>
      <c r="F21" s="174">
        <f>IF(ISNUMBER(VALUE(SUBSTITUTE(実質収支比率等に係る経年分析!J$49,"▲","-"))),ROUND(VALUE(SUBSTITUTE(実質収支比率等に係る経年分析!J$49,"▲","-")),2),NA())</f>
        <v>5.26</v>
      </c>
    </row>
    <row r="24" spans="1:11" x14ac:dyDescent="0.15">
      <c r="A24" s="148" t="s">
        <v>57</v>
      </c>
    </row>
    <row r="25" spans="1:11" x14ac:dyDescent="0.15">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1.97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0.09</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15">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公共下水道事業特別会計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0.28999999999999998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0.14000000000000001</v>
      </c>
    </row>
    <row r="32" spans="1:11" x14ac:dyDescent="0.15">
      <c r="A32" s="175" t="str">
        <f>IF(連結実質赤字比率に係る赤字・黒字の構成分析!C$38="",NA(),連結実質赤字比率に係る赤字・黒字の構成分析!C$38)</f>
        <v>介護サービス事業特別会計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0.23</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0.28999999999999998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0.52</v>
      </c>
    </row>
    <row r="34" spans="1:16" x14ac:dyDescent="0.15">
      <c r="A34" s="175" t="str">
        <f>IF(連結実質赤字比率に係る赤字・黒字の構成分析!C$36="",NA(),連結実質赤字比率に係る赤字・黒字の構成分析!C$36)</f>
        <v>簡易水道事業特別会計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v>
      </c>
    </row>
    <row r="35" spans="1:16" x14ac:dyDescent="0.15">
      <c r="A35" s="175" t="str">
        <f>IF(連結実質赤字比率に係る赤字・黒字の構成分析!C$35="",NA(),連結実質赤字比率に係る赤字・黒字の構成分析!C$35)</f>
        <v>国民健康保険病院事業会計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3.09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2.83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2.44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2.33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2.96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5.52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3.42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4.46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3.56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5.31</v>
      </c>
    </row>
    <row r="39" spans="1:16" x14ac:dyDescent="0.15">
      <c r="A39" s="148" t="s">
        <v>60</v>
      </c>
    </row>
    <row r="40" spans="1:16" x14ac:dyDescent="0.15">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662</v>
      </c>
      <c r="E42" s="176"/>
      <c r="F42" s="176"/>
      <c r="G42" s="176">
        <f>'実質公債費比率（分子）の構造'!L$52</f>
        <v>626</v>
      </c>
      <c r="H42" s="176"/>
      <c r="I42" s="176"/>
      <c r="J42" s="176">
        <f>'実質公債費比率（分子）の構造'!M$52</f>
        <v>630</v>
      </c>
      <c r="K42" s="176"/>
      <c r="L42" s="176"/>
      <c r="M42" s="176">
        <f>'実質公債費比率（分子）の構造'!N$52</f>
        <v>604</v>
      </c>
      <c r="N42" s="176"/>
      <c r="O42" s="176"/>
      <c r="P42" s="176">
        <f>'実質公債費比率（分子）の構造'!O$52</f>
        <v>551</v>
      </c>
    </row>
    <row r="43" spans="1:16" x14ac:dyDescent="0.15">
      <c r="A43" s="176" t="s">
        <v>64</v>
      </c>
      <c r="B43" s="176">
        <f>'実質公債費比率（分子）の構造'!K$51</f>
        <v>0</v>
      </c>
      <c r="C43" s="176"/>
      <c r="D43" s="176"/>
      <c r="E43" s="176">
        <f>'実質公債費比率（分子）の構造'!L$51</f>
        <v>1</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65</v>
      </c>
      <c r="B44" s="176">
        <f>'実質公債費比率（分子）の構造'!K$50</f>
        <v>4</v>
      </c>
      <c r="C44" s="176"/>
      <c r="D44" s="176"/>
      <c r="E44" s="176">
        <f>'実質公債費比率（分子）の構造'!L$50</f>
        <v>3</v>
      </c>
      <c r="F44" s="176"/>
      <c r="G44" s="176"/>
      <c r="H44" s="176">
        <f>'実質公債費比率（分子）の構造'!M$50</f>
        <v>3</v>
      </c>
      <c r="I44" s="176"/>
      <c r="J44" s="176"/>
      <c r="K44" s="176">
        <f>'実質公債費比率（分子）の構造'!N$50</f>
        <v>2</v>
      </c>
      <c r="L44" s="176"/>
      <c r="M44" s="176"/>
      <c r="N44" s="176">
        <f>'実質公債費比率（分子）の構造'!O$50</f>
        <v>2</v>
      </c>
      <c r="O44" s="176"/>
      <c r="P44" s="176"/>
    </row>
    <row r="45" spans="1:16" x14ac:dyDescent="0.15">
      <c r="A45" s="176" t="s">
        <v>66</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f>'実質公債費比率（分子）の構造'!N$49</f>
        <v>0</v>
      </c>
      <c r="L45" s="176"/>
      <c r="M45" s="176"/>
      <c r="N45" s="176">
        <f>'実質公債費比率（分子）の構造'!O$49</f>
        <v>2</v>
      </c>
      <c r="O45" s="176"/>
      <c r="P45" s="176"/>
    </row>
    <row r="46" spans="1:16" x14ac:dyDescent="0.15">
      <c r="A46" s="176" t="s">
        <v>67</v>
      </c>
      <c r="B46" s="176">
        <f>'実質公債費比率（分子）の構造'!K$48</f>
        <v>113</v>
      </c>
      <c r="C46" s="176"/>
      <c r="D46" s="176"/>
      <c r="E46" s="176">
        <f>'実質公債費比率（分子）の構造'!L$48</f>
        <v>110</v>
      </c>
      <c r="F46" s="176"/>
      <c r="G46" s="176"/>
      <c r="H46" s="176">
        <f>'実質公債費比率（分子）の構造'!M$48</f>
        <v>85</v>
      </c>
      <c r="I46" s="176"/>
      <c r="J46" s="176"/>
      <c r="K46" s="176">
        <f>'実質公債費比率（分子）の構造'!N$48</f>
        <v>78</v>
      </c>
      <c r="L46" s="176"/>
      <c r="M46" s="176"/>
      <c r="N46" s="176">
        <f>'実質公債費比率（分子）の構造'!O$48</f>
        <v>78</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707</v>
      </c>
      <c r="C49" s="176"/>
      <c r="D49" s="176"/>
      <c r="E49" s="176">
        <f>'実質公債費比率（分子）の構造'!L$45</f>
        <v>716</v>
      </c>
      <c r="F49" s="176"/>
      <c r="G49" s="176"/>
      <c r="H49" s="176">
        <f>'実質公債費比率（分子）の構造'!M$45</f>
        <v>754</v>
      </c>
      <c r="I49" s="176"/>
      <c r="J49" s="176"/>
      <c r="K49" s="176">
        <f>'実質公債費比率（分子）の構造'!N$45</f>
        <v>780</v>
      </c>
      <c r="L49" s="176"/>
      <c r="M49" s="176"/>
      <c r="N49" s="176">
        <f>'実質公債費比率（分子）の構造'!O$45</f>
        <v>721</v>
      </c>
      <c r="O49" s="176"/>
      <c r="P49" s="176"/>
    </row>
    <row r="50" spans="1:16" x14ac:dyDescent="0.15">
      <c r="A50" s="176" t="s">
        <v>71</v>
      </c>
      <c r="B50" s="176" t="e">
        <f>NA()</f>
        <v>#N/A</v>
      </c>
      <c r="C50" s="176">
        <f>IF(ISNUMBER('実質公債費比率（分子）の構造'!K$53),'実質公債費比率（分子）の構造'!K$53,NA())</f>
        <v>162</v>
      </c>
      <c r="D50" s="176" t="e">
        <f>NA()</f>
        <v>#N/A</v>
      </c>
      <c r="E50" s="176" t="e">
        <f>NA()</f>
        <v>#N/A</v>
      </c>
      <c r="F50" s="176">
        <f>IF(ISNUMBER('実質公債費比率（分子）の構造'!L$53),'実質公債費比率（分子）の構造'!L$53,NA())</f>
        <v>204</v>
      </c>
      <c r="G50" s="176" t="e">
        <f>NA()</f>
        <v>#N/A</v>
      </c>
      <c r="H50" s="176" t="e">
        <f>NA()</f>
        <v>#N/A</v>
      </c>
      <c r="I50" s="176">
        <f>IF(ISNUMBER('実質公債費比率（分子）の構造'!M$53),'実質公債費比率（分子）の構造'!M$53,NA())</f>
        <v>212</v>
      </c>
      <c r="J50" s="176" t="e">
        <f>NA()</f>
        <v>#N/A</v>
      </c>
      <c r="K50" s="176" t="e">
        <f>NA()</f>
        <v>#N/A</v>
      </c>
      <c r="L50" s="176">
        <f>IF(ISNUMBER('実質公債費比率（分子）の構造'!N$53),'実質公債費比率（分子）の構造'!N$53,NA())</f>
        <v>256</v>
      </c>
      <c r="M50" s="176" t="e">
        <f>NA()</f>
        <v>#N/A</v>
      </c>
      <c r="N50" s="176" t="e">
        <f>NA()</f>
        <v>#N/A</v>
      </c>
      <c r="O50" s="176">
        <f>IF(ISNUMBER('実質公債費比率（分子）の構造'!O$53),'実質公債費比率（分子）の構造'!O$53,NA())</f>
        <v>252</v>
      </c>
      <c r="P50" s="176" t="e">
        <f>NA()</f>
        <v>#N/A</v>
      </c>
    </row>
    <row r="53" spans="1:16" x14ac:dyDescent="0.15">
      <c r="A53" s="148" t="s">
        <v>72</v>
      </c>
    </row>
    <row r="54" spans="1:16" x14ac:dyDescent="0.15">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5481</v>
      </c>
      <c r="E56" s="175"/>
      <c r="F56" s="175"/>
      <c r="G56" s="175">
        <f>'将来負担比率（分子）の構造'!J$52</f>
        <v>5387</v>
      </c>
      <c r="H56" s="175"/>
      <c r="I56" s="175"/>
      <c r="J56" s="175">
        <f>'将来負担比率（分子）の構造'!K$52</f>
        <v>5333</v>
      </c>
      <c r="K56" s="175"/>
      <c r="L56" s="175"/>
      <c r="M56" s="175">
        <f>'将来負担比率（分子）の構造'!L$52</f>
        <v>5284</v>
      </c>
      <c r="N56" s="175"/>
      <c r="O56" s="175"/>
      <c r="P56" s="175">
        <f>'将来負担比率（分子）の構造'!M$52</f>
        <v>5092</v>
      </c>
    </row>
    <row r="57" spans="1:16" x14ac:dyDescent="0.15">
      <c r="A57" s="175" t="s">
        <v>42</v>
      </c>
      <c r="B57" s="175"/>
      <c r="C57" s="175"/>
      <c r="D57" s="175">
        <f>'将来負担比率（分子）の構造'!I$51</f>
        <v>155</v>
      </c>
      <c r="E57" s="175"/>
      <c r="F57" s="175"/>
      <c r="G57" s="175">
        <f>'将来負担比率（分子）の構造'!J$51</f>
        <v>136</v>
      </c>
      <c r="H57" s="175"/>
      <c r="I57" s="175"/>
      <c r="J57" s="175">
        <f>'将来負担比率（分子）の構造'!K$51</f>
        <v>118</v>
      </c>
      <c r="K57" s="175"/>
      <c r="L57" s="175"/>
      <c r="M57" s="175">
        <f>'将来負担比率（分子）の構造'!L$51</f>
        <v>102</v>
      </c>
      <c r="N57" s="175"/>
      <c r="O57" s="175"/>
      <c r="P57" s="175">
        <f>'将来負担比率（分子）の構造'!M$51</f>
        <v>91</v>
      </c>
    </row>
    <row r="58" spans="1:16" x14ac:dyDescent="0.15">
      <c r="A58" s="175" t="s">
        <v>41</v>
      </c>
      <c r="B58" s="175"/>
      <c r="C58" s="175"/>
      <c r="D58" s="175">
        <f>'将来負担比率（分子）の構造'!I$50</f>
        <v>5725</v>
      </c>
      <c r="E58" s="175"/>
      <c r="F58" s="175"/>
      <c r="G58" s="175">
        <f>'将来負担比率（分子）の構造'!J$50</f>
        <v>5609</v>
      </c>
      <c r="H58" s="175"/>
      <c r="I58" s="175"/>
      <c r="J58" s="175">
        <f>'将来負担比率（分子）の構造'!K$50</f>
        <v>5426</v>
      </c>
      <c r="K58" s="175"/>
      <c r="L58" s="175"/>
      <c r="M58" s="175">
        <f>'将来負担比率（分子）の構造'!L$50</f>
        <v>5438</v>
      </c>
      <c r="N58" s="175"/>
      <c r="O58" s="175"/>
      <c r="P58" s="175">
        <f>'将来負担比率（分子）の構造'!M$50</f>
        <v>5793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53</v>
      </c>
      <c r="C62" s="175"/>
      <c r="D62" s="175"/>
      <c r="E62" s="175">
        <f>'将来負担比率（分子）の構造'!J$45</f>
        <v>1042</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15">
      <c r="A63" s="175" t="s">
        <v>34</v>
      </c>
      <c r="B63" s="175" t="str">
        <f>'将来負担比率（分子）の構造'!I$44</f>
        <v>-</v>
      </c>
      <c r="C63" s="175"/>
      <c r="D63" s="175"/>
      <c r="E63" s="175" t="str">
        <f>'将来負担比率（分子）の構造'!J$44</f>
        <v>-</v>
      </c>
      <c r="F63" s="175"/>
      <c r="G63" s="175"/>
      <c r="H63" s="175">
        <f>'将来負担比率（分子）の構造'!K$44</f>
        <v>2</v>
      </c>
      <c r="I63" s="175"/>
      <c r="J63" s="175"/>
      <c r="K63" s="175">
        <f>'将来負担比率（分子）の構造'!L$44</f>
        <v>22</v>
      </c>
      <c r="L63" s="175"/>
      <c r="M63" s="175"/>
      <c r="N63" s="175">
        <f>'将来負担比率（分子）の構造'!M$44</f>
        <v>18</v>
      </c>
      <c r="O63" s="175"/>
      <c r="P63" s="175"/>
    </row>
    <row r="64" spans="1:16" x14ac:dyDescent="0.15">
      <c r="A64" s="175" t="s">
        <v>33</v>
      </c>
      <c r="B64" s="175">
        <f>'将来負担比率（分子）の構造'!I$43</f>
        <v>1037</v>
      </c>
      <c r="C64" s="175"/>
      <c r="D64" s="175"/>
      <c r="E64" s="175">
        <f>'将来負担比率（分子）の構造'!J$43</f>
        <v>1156</v>
      </c>
      <c r="F64" s="175"/>
      <c r="G64" s="175"/>
      <c r="H64" s="175">
        <f>'将来負担比率（分子）の構造'!K$43</f>
        <v>1386</v>
      </c>
      <c r="I64" s="175"/>
      <c r="J64" s="175"/>
      <c r="K64" s="175">
        <f>'将来負担比率（分子）の構造'!L$43</f>
        <v>1660</v>
      </c>
      <c r="L64" s="175"/>
      <c r="M64" s="175"/>
      <c r="N64" s="175">
        <f>'将来負担比率（分子）の構造'!M$43</f>
        <v>1923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7431</v>
      </c>
      <c r="C66" s="175"/>
      <c r="D66" s="175"/>
      <c r="E66" s="175">
        <f>'将来負担比率（分子）の構造'!J$41</f>
        <v>7293</v>
      </c>
      <c r="F66" s="175"/>
      <c r="G66" s="175"/>
      <c r="H66" s="175">
        <f>'将来負担比率（分子）の構造'!K$41</f>
        <v>7174</v>
      </c>
      <c r="I66" s="175"/>
      <c r="J66" s="175"/>
      <c r="K66" s="175">
        <f>'将来負担比率（分子）の構造'!L$41</f>
        <v>6860</v>
      </c>
      <c r="L66" s="175"/>
      <c r="M66" s="175"/>
      <c r="N66" s="175">
        <f>'将来負担比率（分子）の構造'!M$41</f>
        <v>6751</v>
      </c>
      <c r="O66" s="175"/>
      <c r="P66" s="175"/>
    </row>
    <row r="67" spans="1:16" x14ac:dyDescent="0.15">
      <c r="A67" s="175" t="s">
        <v>75</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76</v>
      </c>
      <c r="B70" s="177"/>
      <c r="C70" s="177"/>
      <c r="D70" s="177"/>
      <c r="E70" s="177"/>
      <c r="F70" s="177"/>
    </row>
    <row r="71" spans="1:16" x14ac:dyDescent="0.15">
      <c r="A71" s="178"/>
      <c r="B71" s="178" t="str">
        <f>基金残高に係る経年分析!F54</f>
        <v>H30</v>
      </c>
      <c r="C71" s="178" t="str">
        <f>基金残高に係る経年分析!G54</f>
        <v>R01</v>
      </c>
      <c r="D71" s="178" t="str">
        <f>基金残高に係る経年分析!H54</f>
        <v>R02</v>
      </c>
    </row>
    <row r="72" spans="1:16" x14ac:dyDescent="0.15">
      <c r="A72" s="178" t="s">
        <v>77</v>
      </c>
      <c r="B72" s="179">
        <f>基金残高に係る経年分析!F55</f>
        <v>698</v>
      </c>
      <c r="C72" s="179">
        <f>基金残高に係る経年分析!G55</f>
        <v>698</v>
      </c>
      <c r="D72" s="179">
        <f>基金残高に係る経年分析!H55</f>
        <v>848</v>
      </c>
    </row>
    <row r="73" spans="1:16" x14ac:dyDescent="0.15">
      <c r="A73" s="178" t="s">
        <v>78</v>
      </c>
      <c r="B73" s="179">
        <f>基金残高に係る経年分析!F56</f>
        <v>1106</v>
      </c>
      <c r="C73" s="179">
        <f>基金残高に係る経年分析!G56</f>
        <v>962</v>
      </c>
      <c r="D73" s="179">
        <f>基金残高に係る経年分析!H56</f>
        <v>918</v>
      </c>
    </row>
    <row r="74" spans="1:16" x14ac:dyDescent="0.15">
      <c r="A74" s="178" t="s">
        <v>79</v>
      </c>
      <c r="B74" s="179">
        <f>基金残高に係る経年分析!F57</f>
        <v>3278</v>
      </c>
      <c r="C74" s="179">
        <f>基金残高に係る経年分析!G57</f>
        <v>3414</v>
      </c>
      <c r="D74" s="179">
        <f>基金残高に係る経年分析!H57</f>
        <v>3636</v>
      </c>
    </row>
  </sheetData>
  <sheetProtection algorithmName="SHA-512" hashValue="YhK3LWiAtFuanDavCQMkOMQFOLgsT5MIHKlfAWlfb2A0gOInu0eHWJaT+4fOynkKdNlsKW8q6tZ3LQGs6Wb5TA==" saltValue="7pqZjfiA/VFKfxon9YJH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2022-03-22T10:59:06Z</cp:lastPrinted>
  <dcterms:created xsi:type="dcterms:W3CDTF">2022-02-02T03:21:28Z</dcterms:created>
  <dcterms:modified xsi:type="dcterms:W3CDTF">2022-11-07T12:37:52Z</dcterms:modified>
  <cp:category/>
</cp:coreProperties>
</file>