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zaisei3\Desktop\260904【911(金)〆】令和６年度財政状況資料集の作成について（2回目・地方公会計関係）-本文\回答\"/>
    </mc:Choice>
  </mc:AlternateContent>
  <xr:revisionPtr revIDLastSave="0" documentId="13_ncr:1_{5365B902-5034-406B-B3DC-9AF2D78901EC}" xr6:coauthVersionLast="47" xr6:coauthVersionMax="47" xr10:uidLastSave="{00000000-0000-0000-0000-000000000000}"/>
  <bookViews>
    <workbookView xWindow="-28785" yWindow="-4777" windowWidth="15060" windowHeight="15270" tabRatio="815"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33" i="12" l="1"/>
  <c r="AU34" i="12"/>
  <c r="AU32" i="12"/>
  <c r="AA29" i="12" l="1"/>
  <c r="AA30" i="12"/>
  <c r="AA31" i="12"/>
  <c r="AA32" i="12"/>
  <c r="AA33" i="12"/>
  <c r="AA34" i="12"/>
  <c r="AA28" i="12"/>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W38" i="10"/>
  <c r="BW39" i="10" s="1"/>
  <c r="BW40" i="10" s="1"/>
  <c r="BW41" i="10" s="1"/>
  <c r="BW42" i="10" s="1"/>
  <c r="BE38" i="10"/>
  <c r="AM38" i="10"/>
  <c r="U38" i="10"/>
  <c r="C38" i="10"/>
  <c r="CO37" i="10"/>
  <c r="BW37" i="10"/>
  <c r="BE37" i="10"/>
  <c r="AM37" i="10"/>
  <c r="C37" i="10"/>
  <c r="CO36" i="10"/>
  <c r="BE36" i="10"/>
  <c r="C36" i="10"/>
  <c r="BE35" i="10"/>
  <c r="C35" i="10"/>
  <c r="BW34" i="10"/>
  <c r="BE34" i="10"/>
  <c r="C34" i="10"/>
  <c r="U34" i="10" s="1"/>
  <c r="U35" i="10" s="1"/>
  <c r="U36" i="10" s="1"/>
  <c r="U37" i="10" s="1"/>
  <c r="CO34" i="10" l="1"/>
  <c r="CO35" i="10" s="1"/>
  <c r="BW35" i="10"/>
  <c r="BW36"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<sst xmlns="http://schemas.openxmlformats.org/spreadsheetml/2006/main" count="1100" uniqueCount="570">
  <si>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</si>
  <si>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</si>
  <si>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</si>
  <si>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</si>
  <si>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</si>
  <si>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</si>
  <si>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</si>
  <si>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</si>
  <si>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</si>
  <si>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</si>
  <si>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</si>
  <si>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</si>
  <si>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</si>
  <si>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</si>
  <si>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</si>
  <si>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</si>
  <si>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</si>
  <si>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</si>
  <si>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</si>
  <si>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</si>
  <si>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</si>
  <si>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</si>
  <si>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</si>
  <si>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</si>
  <si>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</si>
  <si>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</si>
  <si>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</si>
  <si>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</si>
  <si>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</si>
  <si>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</si>
  <si>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</si>
  <si>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</si>
  <si>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</si>
  <si>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</si>
  <si>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</si>
  <si>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</si>
  <si>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</si>
  <si>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</si>
  <si>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</si>
  <si>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</si>
  <si>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</si>
  <si>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</si>
  <si>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</si>
  <si>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</si>
  <si>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</si>
  <si>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</si>
  <si>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</si>
  <si>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</si>
  <si>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</si>
  <si>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</si>
  <si>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</si>
  <si>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</si>
  <si>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</si>
  <si>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</si>
  <si>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</si>
  <si>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</si>
  <si>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</si>
  <si>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</si>
  <si>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</si>
  <si>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</si>
  <si>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</si>
  <si>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</si>
  <si>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</si>
  <si>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</si>
  <si>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</si>
  <si>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</si>
  <si>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</si>
  <si>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</si>
  <si>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</si>
  <si>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</si>
  <si>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</si>
  <si>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</si>
  <si>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</si>
  <si>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</si>
  <si>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</si>
  <si>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</si>
  <si>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</si>
  <si>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</si>
  <si>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</si>
  <si>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</si>
  <si>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</si>
  <si>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</si>
  <si>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</si>
  <si>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</si>
  <si>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</si>
  <si>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</si>
  <si>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</si>
  <si>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</si>
  <si>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</si>
  <si>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</si>
  <si>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</si>
  <si>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</si>
  <si>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</si>
  <si>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</si>
  <si>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士幌町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</si>
  <si>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</si>
  <si>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</si>
  <si>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</si>
  <si>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</si>
  <si>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</si>
  <si>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</si>
  <si>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</si>
  <si>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</si>
  <si>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</si>
  <si>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</si>
  <si>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</si>
  <si>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</si>
  <si>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</si>
  <si>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</si>
  <si>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</si>
  <si>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</si>
  <si>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</si>
  <si>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</si>
  <si>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</si>
  <si>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</si>
  <si>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</si>
  <si>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</si>
  <si>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</si>
  <si>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</si>
  <si>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</si>
  <si>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</si>
  <si>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</si>
  <si>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</si>
  <si>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</si>
  <si>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</si>
  <si>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</si>
  <si>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</si>
  <si>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</si>
  <si>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</si>
  <si>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</si>
  <si>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</si>
  <si>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</si>
  <si>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</si>
  <si>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</si>
  <si>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</si>
  <si>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</si>
  <si>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</si>
  <si>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</si>
  <si>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</si>
  <si>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</si>
  <si>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</si>
  <si>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</si>
  <si>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</si>
  <si>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</si>
  <si>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</si>
  <si>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</si>
  <si>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</si>
  <si>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</si>
  <si>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</si>
  <si>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</si>
  <si>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</si>
  <si>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</si>
  <si>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</si>
  <si>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</si>
  <si>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</si>
  <si>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</si>
  <si>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</si>
  <si>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</si>
  <si>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</si>
  <si>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</si>
  <si>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</si>
  <si>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</si>
  <si>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</si>
  <si>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</si>
  <si>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</si>
  <si>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</si>
  <si>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</si>
  <si>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</si>
  <si>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</si>
  <si>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</si>
  <si>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</si>
  <si>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</si>
  <si>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</si>
  <si>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</si>
  <si>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</si>
  <si>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</si>
  <si>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</si>
  <si>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</si>
  <si>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</si>
  <si>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</si>
  <si>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</si>
  <si>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</si>
  <si>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</si>
  <si>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</si>
  <si>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</si>
  <si>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</si>
  <si>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</si>
  <si>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</si>
  <si>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</si>
  <si>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</si>
  <si>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</si>
  <si>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</si>
  <si>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</si>
  <si>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</si>
  <si>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</si>
  <si>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</si>
  <si>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</si>
  <si>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</si>
  <si>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</si>
  <si>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</si>
  <si>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</si>
  <si>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</si>
  <si>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</si>
  <si>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北海道士幌町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</si>
  <si>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</si>
  <si>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</si>
  <si>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</si>
  <si>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</si>
  <si>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</si>
  <si>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</si>
  <si>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</si>
  <si>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</si>
  <si>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</si>
  <si>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</si>
  <si>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</si>
  <si>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</si>
  <si>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</si>
  <si>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</si>
  <si>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</si>
  <si>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</si>
  <si>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</si>
  <si>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</si>
  <si>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</si>
  <si>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</si>
  <si>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</si>
  <si>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</si>
  <si>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</si>
  <si>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</si>
  <si>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</si>
  <si>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</si>
  <si>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</si>
  <si>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</si>
  <si>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</si>
  <si>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</si>
  <si>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</si>
  <si>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</si>
  <si>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</si>
  <si>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</si>
  <si>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</si>
  <si>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</si>
  <si>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</si>
  <si>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</si>
  <si>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</si>
  <si>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</si>
  <si>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</si>
  <si>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</si>
  <si>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</si>
  <si>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</si>
  <si>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</si>
  <si>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</si>
  <si>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</si>
  <si>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</si>
  <si>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</si>
  <si>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</si>
  <si>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</si>
  <si>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</si>
  <si>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</si>
  <si>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</si>
  <si>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</si>
  <si>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</si>
  <si>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</si>
  <si>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</si>
  <si>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</si>
  <si>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</si>
  <si>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</si>
  <si>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</si>
  <si>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</si>
  <si>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</si>
  <si>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</si>
  <si>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</si>
  <si>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</si>
  <si>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</si>
  <si>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</si>
  <si>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</si>
  <si>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</si>
  <si>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</si>
  <si>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</si>
  <si>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</si>
  <si>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</si>
  <si>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</si>
  <si>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</si>
  <si>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</si>
  <si>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</si>
  <si>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</si>
  <si>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</si>
  <si>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</si>
  <si>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</si>
  <si>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</si>
  <si>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</si>
  <si>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</si>
  <si>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</si>
  <si>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</si>
  <si>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</si>
  <si>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</si>
  <si>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</si>
  <si>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</si>
  <si>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</si>
  <si>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</si>
  <si>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</si>
  <si>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</si>
  <si>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</si>
  <si>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</si>
  <si>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</si>
  <si>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</si>
  <si>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</si>
  <si>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</si>
  <si>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</si>
  <si>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</si>
  <si>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</si>
  <si>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</si>
  <si>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</si>
  <si>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</si>
  <si>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</si>
  <si>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</si>
  <si>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</si>
  <si>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</si>
  <si>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</si>
  <si>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</si>
  <si>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</si>
  <si>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</si>
  <si>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</si>
  <si>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</si>
  <si>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</si>
  <si>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</si>
  <si>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</si>
  <si>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</si>
  <si>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</si>
  <si>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</si>
  <si>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</si>
  <si>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</si>
  <si>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</si>
  <si>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</si>
  <si>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</si>
  <si>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</si>
  <si>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</si>
  <si>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</si>
  <si>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</si>
  <si>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</si>
  <si>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</si>
  <si>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</si>
  <si>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</si>
  <si>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</si>
  <si>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</si>
  <si>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</si>
  <si>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</si>
  <si>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</si>
  <si>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</si>
  <si>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</si>
  <si>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</si>
  <si>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</si>
  <si>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</si>
  <si>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</si>
  <si>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</si>
  <si>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</si>
  <si>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北海道士幌町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</si>
  <si>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</si>
  <si>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</si>
  <si>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</si>
  <si>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</si>
  <si>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</si>
  <si>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</si>
  <si>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</si>
  <si>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</si>
  <si>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</si>
  <si>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</si>
  <si>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</si>
  <si>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</si>
  <si>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</si>
  <si>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</si>
  <si>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</si>
  <si>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</si>
  <si>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</si>
  <si>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</si>
  <si>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</si>
  <si>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</si>
  <si>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</si>
  <si>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</si>
  <si>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</si>
  <si>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</si>
  <si>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</si>
  <si>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</si>
  <si>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</si>
  <si>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</si>
  <si>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</si>
  <si>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</si>
  <si>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</si>
  <si>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</si>
  <si>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</si>
  <si>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</si>
  <si>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</si>
  <si>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</si>
  <si>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介護サービス事業特別会計</t>
    <phoneticPr fontId="5"/>
  </si>
  <si>
    <t>国民健康保険病院事業会計</t>
    <phoneticPr fontId="5"/>
  </si>
  <si>
    <t>法適用企業</t>
    <phoneticPr fontId="5"/>
  </si>
  <si>
    <t>簡易水道事業会計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</si>
  <si>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</si>
  <si>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</si>
  <si>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</si>
  <si>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</si>
  <si>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</si>
  <si>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</si>
  <si>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</si>
  <si>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</si>
  <si>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</si>
  <si>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</si>
  <si>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</si>
  <si>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</si>
  <si>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</si>
  <si>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</si>
  <si>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</si>
  <si>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</si>
  <si>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</si>
  <si>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</si>
  <si>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</si>
  <si>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</si>
  <si>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</si>
  <si>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</si>
  <si>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</si>
  <si>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</si>
  <si>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</si>
  <si>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</si>
  <si>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</si>
  <si>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</si>
  <si>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</si>
  <si>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</si>
  <si>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</si>
  <si>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</si>
  <si>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</si>
  <si>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</si>
  <si>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</si>
  <si>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</si>
  <si>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</si>
  <si>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</si>
  <si>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</si>
  <si>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</si>
  <si>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</si>
  <si>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</si>
  <si>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</si>
  <si>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</si>
  <si>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</si>
  <si>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</si>
  <si>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</si>
  <si>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</si>
  <si>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</si>
  <si>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</si>
  <si>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</si>
  <si>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</si>
  <si>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</si>
  <si>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</si>
  <si>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</si>
  <si>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</si>
  <si>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</si>
  <si>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</si>
  <si>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</si>
  <si>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</si>
  <si>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</si>
  <si>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</si>
  <si>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</si>
  <si>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</si>
  <si>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</si>
  <si>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</si>
  <si>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</si>
  <si>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</si>
  <si>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</si>
  <si>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</si>
  <si>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</si>
  <si>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</si>
  <si>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</si>
  <si>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</si>
  <si>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</si>
  <si>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</si>
  <si>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</si>
  <si>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</si>
  <si>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</si>
  <si>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</si>
  <si>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</si>
  <si>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</si>
  <si>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</si>
  <si>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</si>
  <si>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</si>
  <si>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</si>
  <si>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</si>
  <si>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</si>
  <si>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</si>
  <si>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</si>
  <si>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</si>
  <si>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</si>
  <si>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</si>
  <si>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</si>
  <si>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</si>
  <si>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</si>
  <si>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</si>
  <si>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</si>
  <si>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</si>
  <si>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</si>
  <si>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</si>
  <si>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</si>
  <si>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</si>
  <si>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</si>
  <si>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</si>
  <si>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</si>
  <si>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</si>
  <si>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</si>
  <si>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</si>
  <si>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</si>
  <si>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</si>
  <si>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</si>
  <si>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</si>
  <si>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</si>
  <si>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</si>
  <si>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</si>
  <si>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</si>
  <si>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</si>
  <si>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</si>
  <si>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</si>
  <si>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</si>
  <si>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</si>
  <si>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</si>
  <si>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</si>
  <si>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</si>
  <si>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</si>
  <si>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</si>
  <si>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</si>
  <si>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</si>
  <si>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</si>
  <si>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</si>
  <si>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</si>
  <si>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</si>
  <si>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</si>
  <si>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</si>
  <si>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</si>
  <si>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</si>
  <si>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4.32</t>
  </si>
  <si>
    <t>一般会計</t>
  </si>
  <si>
    <t>簡易水道事業会計</t>
  </si>
  <si>
    <t>介護保険事業特別会計</t>
  </si>
  <si>
    <t>公共下水道事業会計</t>
  </si>
  <si>
    <t>国民健康保険病院事業会計</t>
  </si>
  <si>
    <t>介護サービス事業特別会計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</si>
  <si>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</si>
  <si>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</si>
  <si>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</si>
  <si>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</si>
  <si>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</si>
  <si>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</si>
  <si>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</si>
  <si>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</si>
  <si>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</si>
  <si>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ベリオーレ</t>
  </si>
  <si>
    <t>CheerS</t>
  </si>
  <si>
    <t>とかち広域消防事務組合</t>
    <rPh sb="3" eb="5">
      <t>コウイキ</t>
    </rPh>
    <rPh sb="5" eb="7">
      <t>ショウボウ</t>
    </rPh>
    <rPh sb="7" eb="9">
      <t>ジム</t>
    </rPh>
    <rPh sb="9" eb="11">
      <t>クミアイ</t>
    </rPh>
    <phoneticPr fontId="38"/>
  </si>
  <si>
    <t>十勝圏複合事務組合</t>
    <rPh sb="0" eb="9">
      <t>トカチケン</t>
    </rPh>
    <phoneticPr fontId="38"/>
  </si>
  <si>
    <t>北十勝２町環境衛生処理組合</t>
    <rPh sb="0" eb="13">
      <t>キタトカチ</t>
    </rPh>
    <phoneticPr fontId="38"/>
  </si>
  <si>
    <t>-</t>
    <phoneticPr fontId="38"/>
  </si>
  <si>
    <t>農業振興基金</t>
  </si>
  <si>
    <t>愛のまち建設基金</t>
  </si>
  <si>
    <t>農地利用集積円滑化事業基金</t>
  </si>
  <si>
    <t>酪農振興基金</t>
  </si>
  <si>
    <t>地域福祉基金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</si>
  <si>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</si>
  <si>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</si>
  <si>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</si>
  <si>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</si>
  <si>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</si>
  <si>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は、類似団体と比べて低い水準にある。将来負担比率については、充当可能財源のうち充当可能基金が一定の水準で維持していることから、当面は将来負担額よりも充当可能財源等が多い状況が続くものと想定され、実質公債費比率については、元利償還金（公債費）は今後、一部施設の大規模改修や建て替えを控えていることから、増加していく見込みである。引き続き、義務的経費の削減を中心に行財政改革を着実に進め、新規事業の実施にあっては、適切な財源確保を図るとともに、起債依存型の見直しなどを通じて実質公債費比率の抑制に努め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</si>
  <si>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</si>
  <si>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</si>
  <si>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</si>
  <si>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額よりも充当可能財源等が多い状況となっており、将来負担比率は低推移の状況である。有形固定資産減価償却率は類似団体と同程度の水準ではあるものの、一部施設では大規模改修や建て替えを控えている。計画的な維持・更新が必要だが、財政健全化と合わせて将来的な負担が少しでも軽減されるような財源確保に努め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</si>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</sst>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3"/>
    </font>
    <font>
      <sz val="11"/>
      <color theme="1"/>
      <name val="ＭＳ Ｐゴシック"/>
      <family val="3"/>
      <charset val="128"/>
    </font>
    <font>
      <sz val="14"/>
      <color theme="1"/>
      <name val="ＭＳ Ｐゴシック"/>
      <family val="3"/>
      <charset val="128"/>
    </font>
    <font>
      <sz val="11"/>
      <color rgb="FF000000"/>
      <name val="游ゴシック"/>
      <family val="3"/>
      <charset val="128"/>
      <scheme val="minor"/>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4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20F0AA1-9CA6-48BE-844C-59A677E6634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9E07-4A41-9AC6-738E2802A72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207113</c:v>
                </c:pt>
                <c:pt idx="1">
                  <c:v>200082</c:v>
                </c:pt>
                <c:pt idx="2">
                  <c:v>187641</c:v>
                </c:pt>
                <c:pt idx="3">
                  <c:v>242252</c:v>
                </c:pt>
                <c:pt idx="4">
                  <c:v>455793</c:v>
                </c:pt>
              </c:numCache>
            </c:numRef>
          </c:val>
          <c:smooth val="0"/>
          <c:extLst>
            <c:ext xmlns:c16="http://schemas.microsoft.com/office/drawing/2014/chart" uri="{C3380CC4-5D6E-409C-BE32-E72D297353CC}">
              <c16:uniqueId val="{00000001-9E07-4A41-9AC6-738E2802A72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5.32</c:v>
                </c:pt>
                <c:pt idx="1">
                  <c:v>5.89</c:v>
                </c:pt>
                <c:pt idx="2">
                  <c:v>6.24</c:v>
                </c:pt>
                <c:pt idx="3">
                  <c:v>8.61</c:v>
                </c:pt>
                <c:pt idx="4">
                  <c:v>8.6199999999999992</c:v>
                </c:pt>
              </c:numCache>
            </c:numRef>
          </c:val>
          <c:extLst>
            <c:ext xmlns:c16="http://schemas.microsoft.com/office/drawing/2014/chart" uri="{C3380CC4-5D6E-409C-BE32-E72D297353CC}">
              <c16:uniqueId val="{00000000-781C-4E20-8FFD-B157002F4E2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19.41</c:v>
                </c:pt>
                <c:pt idx="1">
                  <c:v>20.76</c:v>
                </c:pt>
                <c:pt idx="2">
                  <c:v>22.62</c:v>
                </c:pt>
                <c:pt idx="3">
                  <c:v>15.7</c:v>
                </c:pt>
                <c:pt idx="4">
                  <c:v>17.600000000000001</c:v>
                </c:pt>
              </c:numCache>
            </c:numRef>
          </c:val>
          <c:extLst>
            <c:ext xmlns:c16="http://schemas.microsoft.com/office/drawing/2014/chart" uri="{C3380CC4-5D6E-409C-BE32-E72D297353CC}">
              <c16:uniqueId val="{00000001-781C-4E20-8FFD-B157002F4E2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5.26</c:v>
                </c:pt>
                <c:pt idx="1">
                  <c:v>6.41</c:v>
                </c:pt>
                <c:pt idx="2">
                  <c:v>1.28</c:v>
                </c:pt>
                <c:pt idx="3">
                  <c:v>-4.32</c:v>
                </c:pt>
                <c:pt idx="4">
                  <c:v>2.38</c:v>
                </c:pt>
              </c:numCache>
            </c:numRef>
          </c:val>
          <c:smooth val="0"/>
          <c:extLst>
            <c:ext xmlns:c16="http://schemas.microsoft.com/office/drawing/2014/chart" uri="{C3380CC4-5D6E-409C-BE32-E72D297353CC}">
              <c16:uniqueId val="{00000002-781C-4E20-8FFD-B157002F4E2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0.75</c:v>
                </c:pt>
                <c:pt idx="2">
                  <c:v>#N/A</c:v>
                </c:pt>
                <c:pt idx="3">
                  <c:v>0.94</c:v>
                </c:pt>
                <c:pt idx="4">
                  <c:v>#N/A</c:v>
                </c:pt>
                <c:pt idx="5">
                  <c:v>0.97</c:v>
                </c:pt>
                <c:pt idx="6">
                  <c:v>#N/A</c:v>
                </c:pt>
                <c:pt idx="7">
                  <c:v>2</c:v>
                </c:pt>
                <c:pt idx="8">
                  <c:v>0</c:v>
                </c:pt>
                <c:pt idx="9">
                  <c:v>0</c:v>
                </c:pt>
              </c:numCache>
            </c:numRef>
          </c:val>
          <c:extLst>
            <c:ext xmlns:c16="http://schemas.microsoft.com/office/drawing/2014/chart" uri="{C3380CC4-5D6E-409C-BE32-E72D297353CC}">
              <c16:uniqueId val="{00000000-DDA5-4C89-B769-209F2CDD8B2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DA5-4C89-B769-209F2CDD8B2A}"/>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0.04</c:v>
                </c:pt>
                <c:pt idx="4">
                  <c:v>#N/A</c:v>
                </c:pt>
                <c:pt idx="5">
                  <c:v>0.04</c:v>
                </c:pt>
                <c:pt idx="6">
                  <c:v>#N/A</c:v>
                </c:pt>
                <c:pt idx="7">
                  <c:v>0.05</c:v>
                </c:pt>
                <c:pt idx="8">
                  <c:v>#N/A</c:v>
                </c:pt>
                <c:pt idx="9">
                  <c:v>0.03</c:v>
                </c:pt>
              </c:numCache>
            </c:numRef>
          </c:val>
          <c:extLst>
            <c:ext xmlns:c16="http://schemas.microsoft.com/office/drawing/2014/chart" uri="{C3380CC4-5D6E-409C-BE32-E72D297353CC}">
              <c16:uniqueId val="{00000002-DDA5-4C89-B769-209F2CDD8B2A}"/>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0.13</c:v>
                </c:pt>
                <c:pt idx="4">
                  <c:v>#N/A</c:v>
                </c:pt>
                <c:pt idx="5">
                  <c:v>0.42</c:v>
                </c:pt>
                <c:pt idx="6">
                  <c:v>#N/A</c:v>
                </c:pt>
                <c:pt idx="7">
                  <c:v>0.01</c:v>
                </c:pt>
                <c:pt idx="8">
                  <c:v>#N/A</c:v>
                </c:pt>
                <c:pt idx="9">
                  <c:v>0.13</c:v>
                </c:pt>
              </c:numCache>
            </c:numRef>
          </c:val>
          <c:extLst>
            <c:ext xmlns:c16="http://schemas.microsoft.com/office/drawing/2014/chart" uri="{C3380CC4-5D6E-409C-BE32-E72D297353CC}">
              <c16:uniqueId val="{00000003-DDA5-4C89-B769-209F2CDD8B2A}"/>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0.23</c:v>
                </c:pt>
                <c:pt idx="2">
                  <c:v>#N/A</c:v>
                </c:pt>
                <c:pt idx="3">
                  <c:v>0.18</c:v>
                </c:pt>
                <c:pt idx="4">
                  <c:v>#N/A</c:v>
                </c:pt>
                <c:pt idx="5">
                  <c:v>1.32</c:v>
                </c:pt>
                <c:pt idx="6">
                  <c:v>#N/A</c:v>
                </c:pt>
                <c:pt idx="7">
                  <c:v>0.45</c:v>
                </c:pt>
                <c:pt idx="8">
                  <c:v>#N/A</c:v>
                </c:pt>
                <c:pt idx="9">
                  <c:v>0.26</c:v>
                </c:pt>
              </c:numCache>
            </c:numRef>
          </c:val>
          <c:extLst>
            <c:ext xmlns:c16="http://schemas.microsoft.com/office/drawing/2014/chart" uri="{C3380CC4-5D6E-409C-BE32-E72D297353CC}">
              <c16:uniqueId val="{00000004-DDA5-4C89-B769-209F2CDD8B2A}"/>
            </c:ext>
          </c:extLst>
        </c:ser>
        <c:ser>
          <c:idx val="5"/>
          <c:order val="5"/>
          <c:tx>
            <c:strRef>
              <c:f>データシート!$A$32</c:f>
              <c:strCache>
                <c:ptCount val="1"/>
                <c:pt idx="0">
                  <c:v>国民健康保険病院事業会計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2.96</c:v>
                </c:pt>
                <c:pt idx="2">
                  <c:v>#N/A</c:v>
                </c:pt>
                <c:pt idx="3">
                  <c:v>2.78</c:v>
                </c:pt>
                <c:pt idx="4">
                  <c:v>#N/A</c:v>
                </c:pt>
                <c:pt idx="5">
                  <c:v>2.21</c:v>
                </c:pt>
                <c:pt idx="6">
                  <c:v>#N/A</c:v>
                </c:pt>
                <c:pt idx="7">
                  <c:v>1.05</c:v>
                </c:pt>
                <c:pt idx="8">
                  <c:v>#N/A</c:v>
                </c:pt>
                <c:pt idx="9">
                  <c:v>0.51</c:v>
                </c:pt>
              </c:numCache>
            </c:numRef>
          </c:val>
          <c:extLst>
            <c:ext xmlns:c16="http://schemas.microsoft.com/office/drawing/2014/chart" uri="{C3380CC4-5D6E-409C-BE32-E72D297353CC}">
              <c16:uniqueId val="{00000005-DDA5-4C89-B769-209F2CDD8B2A}"/>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0.76</c:v>
                </c:pt>
              </c:numCache>
            </c:numRef>
          </c:val>
          <c:extLst>
            <c:ext xmlns:c16="http://schemas.microsoft.com/office/drawing/2014/chart" uri="{C3380CC4-5D6E-409C-BE32-E72D297353CC}">
              <c16:uniqueId val="{00000006-DDA5-4C89-B769-209F2CDD8B2A}"/>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0.52</c:v>
                </c:pt>
                <c:pt idx="2">
                  <c:v>#N/A</c:v>
                </c:pt>
                <c:pt idx="3">
                  <c:v>1.42</c:v>
                </c:pt>
                <c:pt idx="4">
                  <c:v>#N/A</c:v>
                </c:pt>
                <c:pt idx="5">
                  <c:v>1.88</c:v>
                </c:pt>
                <c:pt idx="6">
                  <c:v>#N/A</c:v>
                </c:pt>
                <c:pt idx="7">
                  <c:v>1.79</c:v>
                </c:pt>
                <c:pt idx="8">
                  <c:v>#N/A</c:v>
                </c:pt>
                <c:pt idx="9">
                  <c:v>1.7</c:v>
                </c:pt>
              </c:numCache>
            </c:numRef>
          </c:val>
          <c:extLst>
            <c:ext xmlns:c16="http://schemas.microsoft.com/office/drawing/2014/chart" uri="{C3380CC4-5D6E-409C-BE32-E72D297353CC}">
              <c16:uniqueId val="{00000007-DDA5-4C89-B769-209F2CDD8B2A}"/>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1.96</c:v>
                </c:pt>
              </c:numCache>
            </c:numRef>
          </c:val>
          <c:extLst>
            <c:ext xmlns:c16="http://schemas.microsoft.com/office/drawing/2014/chart" uri="{C3380CC4-5D6E-409C-BE32-E72D297353CC}">
              <c16:uniqueId val="{00000008-DDA5-4C89-B769-209F2CDD8B2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5.31</c:v>
                </c:pt>
                <c:pt idx="2">
                  <c:v>#N/A</c:v>
                </c:pt>
                <c:pt idx="3">
                  <c:v>5.89</c:v>
                </c:pt>
                <c:pt idx="4">
                  <c:v>#N/A</c:v>
                </c:pt>
                <c:pt idx="5">
                  <c:v>6.24</c:v>
                </c:pt>
                <c:pt idx="6">
                  <c:v>#N/A</c:v>
                </c:pt>
                <c:pt idx="7">
                  <c:v>8.61</c:v>
                </c:pt>
                <c:pt idx="8">
                  <c:v>#N/A</c:v>
                </c:pt>
                <c:pt idx="9">
                  <c:v>8.6199999999999992</c:v>
                </c:pt>
              </c:numCache>
            </c:numRef>
          </c:val>
          <c:extLst>
            <c:ext xmlns:c16="http://schemas.microsoft.com/office/drawing/2014/chart" uri="{C3380CC4-5D6E-409C-BE32-E72D297353CC}">
              <c16:uniqueId val="{00000009-DDA5-4C89-B769-209F2CDD8B2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551</c:v>
                </c:pt>
                <c:pt idx="5">
                  <c:v>539</c:v>
                </c:pt>
                <c:pt idx="8">
                  <c:v>531</c:v>
                </c:pt>
                <c:pt idx="11">
                  <c:v>505</c:v>
                </c:pt>
                <c:pt idx="14">
                  <c:v>515</c:v>
                </c:pt>
              </c:numCache>
            </c:numRef>
          </c:val>
          <c:extLst>
            <c:ext xmlns:c16="http://schemas.microsoft.com/office/drawing/2014/chart" uri="{C3380CC4-5D6E-409C-BE32-E72D297353CC}">
              <c16:uniqueId val="{00000000-0A07-40E2-82F8-352CFF650F5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A07-40E2-82F8-352CFF650F5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1</c:v>
                </c:pt>
                <c:pt idx="6">
                  <c:v>1</c:v>
                </c:pt>
                <c:pt idx="9">
                  <c:v>1</c:v>
                </c:pt>
                <c:pt idx="12">
                  <c:v>1</c:v>
                </c:pt>
              </c:numCache>
            </c:numRef>
          </c:val>
          <c:extLst>
            <c:ext xmlns:c16="http://schemas.microsoft.com/office/drawing/2014/chart" uri="{C3380CC4-5D6E-409C-BE32-E72D297353CC}">
              <c16:uniqueId val="{00000002-0A07-40E2-82F8-352CFF650F5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3-0A07-40E2-82F8-352CFF650F5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78</c:v>
                </c:pt>
                <c:pt idx="3">
                  <c:v>86</c:v>
                </c:pt>
                <c:pt idx="6">
                  <c:v>109</c:v>
                </c:pt>
                <c:pt idx="9">
                  <c:v>146</c:v>
                </c:pt>
                <c:pt idx="12">
                  <c:v>167</c:v>
                </c:pt>
              </c:numCache>
            </c:numRef>
          </c:val>
          <c:extLst>
            <c:ext xmlns:c16="http://schemas.microsoft.com/office/drawing/2014/chart" uri="{C3380CC4-5D6E-409C-BE32-E72D297353CC}">
              <c16:uniqueId val="{00000004-0A07-40E2-82F8-352CFF650F5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A07-40E2-82F8-352CFF650F5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A07-40E2-82F8-352CFF650F5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721</c:v>
                </c:pt>
                <c:pt idx="3">
                  <c:v>740</c:v>
                </c:pt>
                <c:pt idx="6">
                  <c:v>733</c:v>
                </c:pt>
                <c:pt idx="9">
                  <c:v>722</c:v>
                </c:pt>
                <c:pt idx="12">
                  <c:v>723</c:v>
                </c:pt>
              </c:numCache>
            </c:numRef>
          </c:val>
          <c:extLst>
            <c:ext xmlns:c16="http://schemas.microsoft.com/office/drawing/2014/chart" uri="{C3380CC4-5D6E-409C-BE32-E72D297353CC}">
              <c16:uniqueId val="{00000007-0A07-40E2-82F8-352CFF650F5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252</c:v>
                </c:pt>
                <c:pt idx="2">
                  <c:v>#N/A</c:v>
                </c:pt>
                <c:pt idx="3">
                  <c:v>#N/A</c:v>
                </c:pt>
                <c:pt idx="4">
                  <c:v>290</c:v>
                </c:pt>
                <c:pt idx="5">
                  <c:v>#N/A</c:v>
                </c:pt>
                <c:pt idx="6">
                  <c:v>#N/A</c:v>
                </c:pt>
                <c:pt idx="7">
                  <c:v>314</c:v>
                </c:pt>
                <c:pt idx="8">
                  <c:v>#N/A</c:v>
                </c:pt>
                <c:pt idx="9">
                  <c:v>#N/A</c:v>
                </c:pt>
                <c:pt idx="10">
                  <c:v>366</c:v>
                </c:pt>
                <c:pt idx="11">
                  <c:v>#N/A</c:v>
                </c:pt>
                <c:pt idx="12">
                  <c:v>#N/A</c:v>
                </c:pt>
                <c:pt idx="13">
                  <c:v>378</c:v>
                </c:pt>
                <c:pt idx="14">
                  <c:v>#N/A</c:v>
                </c:pt>
              </c:numCache>
            </c:numRef>
          </c:val>
          <c:smooth val="0"/>
          <c:extLst>
            <c:ext xmlns:c16="http://schemas.microsoft.com/office/drawing/2014/chart" uri="{C3380CC4-5D6E-409C-BE32-E72D297353CC}">
              <c16:uniqueId val="{00000008-0A07-40E2-82F8-352CFF650F5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5092</c:v>
                </c:pt>
                <c:pt idx="5">
                  <c:v>5029</c:v>
                </c:pt>
                <c:pt idx="8">
                  <c:v>4918</c:v>
                </c:pt>
                <c:pt idx="11">
                  <c:v>4887</c:v>
                </c:pt>
                <c:pt idx="14">
                  <c:v>5421</c:v>
                </c:pt>
              </c:numCache>
            </c:numRef>
          </c:val>
          <c:extLst>
            <c:ext xmlns:c16="http://schemas.microsoft.com/office/drawing/2014/chart" uri="{C3380CC4-5D6E-409C-BE32-E72D297353CC}">
              <c16:uniqueId val="{00000000-9602-4131-8783-8C5B939B408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91</c:v>
                </c:pt>
                <c:pt idx="5">
                  <c:v>79</c:v>
                </c:pt>
                <c:pt idx="8">
                  <c:v>67</c:v>
                </c:pt>
                <c:pt idx="11">
                  <c:v>55</c:v>
                </c:pt>
                <c:pt idx="14">
                  <c:v>42</c:v>
                </c:pt>
              </c:numCache>
            </c:numRef>
          </c:val>
          <c:extLst>
            <c:ext xmlns:c16="http://schemas.microsoft.com/office/drawing/2014/chart" uri="{C3380CC4-5D6E-409C-BE32-E72D297353CC}">
              <c16:uniqueId val="{00000001-9602-4131-8783-8C5B939B408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5793</c:v>
                </c:pt>
                <c:pt idx="5">
                  <c:v>5972</c:v>
                </c:pt>
                <c:pt idx="8">
                  <c:v>6124</c:v>
                </c:pt>
                <c:pt idx="11">
                  <c:v>5857</c:v>
                </c:pt>
                <c:pt idx="14">
                  <c:v>5932</c:v>
                </c:pt>
              </c:numCache>
            </c:numRef>
          </c:val>
          <c:extLst>
            <c:ext xmlns:c16="http://schemas.microsoft.com/office/drawing/2014/chart" uri="{C3380CC4-5D6E-409C-BE32-E72D297353CC}">
              <c16:uniqueId val="{00000002-9602-4131-8783-8C5B939B408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602-4131-8783-8C5B939B408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602-4131-8783-8C5B939B408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602-4131-8783-8C5B939B408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1462</c:v>
                </c:pt>
                <c:pt idx="6">
                  <c:v>0</c:v>
                </c:pt>
                <c:pt idx="9">
                  <c:v>207</c:v>
                </c:pt>
                <c:pt idx="12">
                  <c:v>275</c:v>
                </c:pt>
              </c:numCache>
            </c:numRef>
          </c:val>
          <c:extLst>
            <c:ext xmlns:c16="http://schemas.microsoft.com/office/drawing/2014/chart" uri="{C3380CC4-5D6E-409C-BE32-E72D297353CC}">
              <c16:uniqueId val="{00000006-9602-4131-8783-8C5B939B408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c:v>
                </c:pt>
                <c:pt idx="3">
                  <c:v>16</c:v>
                </c:pt>
                <c:pt idx="6">
                  <c:v>14</c:v>
                </c:pt>
                <c:pt idx="9">
                  <c:v>431</c:v>
                </c:pt>
                <c:pt idx="12">
                  <c:v>281</c:v>
                </c:pt>
              </c:numCache>
            </c:numRef>
          </c:val>
          <c:extLst>
            <c:ext xmlns:c16="http://schemas.microsoft.com/office/drawing/2014/chart" uri="{C3380CC4-5D6E-409C-BE32-E72D297353CC}">
              <c16:uniqueId val="{00000007-9602-4131-8783-8C5B939B408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1923</c:v>
                </c:pt>
                <c:pt idx="3">
                  <c:v>1838</c:v>
                </c:pt>
                <c:pt idx="6">
                  <c:v>1924</c:v>
                </c:pt>
                <c:pt idx="9">
                  <c:v>1744</c:v>
                </c:pt>
                <c:pt idx="12">
                  <c:v>1688</c:v>
                </c:pt>
              </c:numCache>
            </c:numRef>
          </c:val>
          <c:extLst>
            <c:ext xmlns:c16="http://schemas.microsoft.com/office/drawing/2014/chart" uri="{C3380CC4-5D6E-409C-BE32-E72D297353CC}">
              <c16:uniqueId val="{00000008-9602-4131-8783-8C5B939B408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602-4131-8783-8C5B939B408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6751</c:v>
                </c:pt>
                <c:pt idx="3">
                  <c:v>6465</c:v>
                </c:pt>
                <c:pt idx="6">
                  <c:v>6049</c:v>
                </c:pt>
                <c:pt idx="9">
                  <c:v>5906</c:v>
                </c:pt>
                <c:pt idx="12">
                  <c:v>6406</c:v>
                </c:pt>
              </c:numCache>
            </c:numRef>
          </c:val>
          <c:extLst>
            <c:ext xmlns:c16="http://schemas.microsoft.com/office/drawing/2014/chart" uri="{C3380CC4-5D6E-409C-BE32-E72D297353CC}">
              <c16:uniqueId val="{0000000A-9602-4131-8783-8C5B939B408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602-4131-8783-8C5B939B408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999</c:v>
                </c:pt>
                <c:pt idx="1">
                  <c:v>699</c:v>
                </c:pt>
                <c:pt idx="2">
                  <c:v>799</c:v>
                </c:pt>
              </c:numCache>
            </c:numRef>
          </c:val>
          <c:extLst>
            <c:ext xmlns:c16="http://schemas.microsoft.com/office/drawing/2014/chart" uri="{C3380CC4-5D6E-409C-BE32-E72D297353CC}">
              <c16:uniqueId val="{00000000-C101-4FAD-9C86-81FA0A6E926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929</c:v>
                </c:pt>
                <c:pt idx="1">
                  <c:v>885</c:v>
                </c:pt>
                <c:pt idx="2">
                  <c:v>840</c:v>
                </c:pt>
              </c:numCache>
            </c:numRef>
          </c:val>
          <c:extLst>
            <c:ext xmlns:c16="http://schemas.microsoft.com/office/drawing/2014/chart" uri="{C3380CC4-5D6E-409C-BE32-E72D297353CC}">
              <c16:uniqueId val="{00000001-C101-4FAD-9C86-81FA0A6E926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3796</c:v>
                </c:pt>
                <c:pt idx="1">
                  <c:v>3862</c:v>
                </c:pt>
                <c:pt idx="2">
                  <c:v>3932</c:v>
                </c:pt>
              </c:numCache>
            </c:numRef>
          </c:val>
          <c:extLst>
            <c:ext xmlns:c16="http://schemas.microsoft.com/office/drawing/2014/chart" uri="{C3380CC4-5D6E-409C-BE32-E72D297353CC}">
              <c16:uniqueId val="{00000002-C101-4FAD-9C86-81FA0A6E926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{2D36A184-8FEF-45B9-AB01-5396F040C727}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44E-4AC0-AC35-0CABF0FAC0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{F8E0260C-13A3-4632-86B4-C089A87BC33B}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4E-4AC0-AC35-0CABF0FAC0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{3296572D-3883-4645-8633-55EB62E5B32D}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4E-4AC0-AC35-0CABF0FAC0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{651BCFF0-1637-4324-B32A-DBF1D4D47EC3}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4E-4AC0-AC35-0CABF0FAC0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{98375261-D099-4BE5-8839-801698F920D4}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4E-4AC0-AC35-0CABF0FAC0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{F355FDB9-EC54-4656-8A3C-96502C32AF54}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44E-4AC0-AC35-0CABF0FAC0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{E4B8359F-AE6F-4426-A6C9-74D475F46FC0}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44E-4AC0-AC35-0CABF0FAC0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{EE02D73C-D8F8-4228-93F6-29CF6D7D55BE}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44E-4AC0-AC35-0CABF0FAC0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{819E50AE-9F3A-42F9-8AA7-4C09D1DB34DF}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44E-4AC0-AC35-0CABF0FAC0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64.8</c:v>
                </c:pt>
                <c:pt idx="16">
                  <c:v>65.3</c:v>
                </c:pt>
                <c:pt idx="24">
                  <c:v>63.7</c:v>
                </c:pt>
                <c:pt idx="32">
                  <c:v>67.900000000000006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44E-4AC0-AC35-0CABF0FAC0D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{A7DC6433-98F8-4A33-B769-A09621862276}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44E-4AC0-AC35-0CABF0FAC0D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{0C6FDC67-A106-42BB-96CA-C5449D10BE9E}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4E-4AC0-AC35-0CABF0FAC0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{614EDD08-2191-4D73-AF5C-6B96D93C0D89}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4E-4AC0-AC35-0CABF0FAC0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{9699D0CB-07DE-43D3-945B-27D49BCF0B56}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4E-4AC0-AC35-0CABF0FAC0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{D79A5A31-DA2B-456E-A914-0EE60D6A476D}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4E-4AC0-AC35-0CABF0FAC0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{0185AE61-EBE1-47F8-9DEF-854E5D8807E7}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44E-4AC0-AC35-0CABF0FAC0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{9B932A27-AEED-4BA7-8600-DFE01F407DC1}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44E-4AC0-AC35-0CABF0FAC0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{05B7C7F9-EB92-493F-9F4A-920A58A7CF40}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44E-4AC0-AC35-0CABF0FAC0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{ABA2CE63-831F-4DFD-BDB5-04357AA3BE69}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44E-4AC0-AC35-0CABF0FAC0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65.3</c:v>
                </c:pt>
                <c:pt idx="16">
                  <c:v>66.7</c:v>
                </c:pt>
                <c:pt idx="24">
                  <c:v>67.2</c:v>
                </c:pt>
                <c:pt idx="32">
                  <c:v>68.3</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c:ext xmlns:c16="http://schemas.microsoft.com/office/drawing/2014/chart" uri="{C3380CC4-5D6E-409C-BE32-E72D297353CC}">
              <c16:uniqueId val="{00000013-244E-4AC0-AC35-0CABF0FAC0DA}"/>
            </c:ext>
          </c:extLst>
        </c:ser>
        <c:dLbls>
          <c:showLegendKey val="0"/>
          <c:showVal val="1"/>
          <c:showCatName val="0"/>
          <c:showSerName val="0"/>
          <c:showPercent val="0"/>
          <c:showBubbleSize val="0"/>
        </c:dLbls>
        <c:axId val="46179840"/>
        <c:axId val="46181760"/>
      </c:scatterChart>
      <c:valAx>
        <c:axId val="46179840"/>
        <c:scaling>
          <c:orientation val="maxMin"/>
          <c:max val="69"/>
          <c:min val="6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{201D5F11-A038-44E1-BF42-A9D42CAF3383}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44D-4772-8C41-B4B35C512E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{911E8F82-31AE-41A8-8F84-11E5AF64B7C3}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44D-4772-8C41-B4B35C512E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{B7523EDC-E4B5-4881-A2AB-27A0799D88ED}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44D-4772-8C41-B4B35C512E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{4D7E3C35-4C46-4E76-8E65-A8E76849E52F}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44D-4772-8C41-B4B35C512E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{EE05ACFB-1F05-4B69-8D24-DB638285A054}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44D-4772-8C41-B4B35C512E2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{6B7BB113-41BC-486F-965C-EC11D7760BEA}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44D-4772-8C41-B4B35C512E2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{CC5736D4-EFC6-4F32-A47C-7F8CE3A0F53F}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44D-4772-8C41-B4B35C512E2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{76B06D34-00B2-42AF-91AB-466D69E7061D}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44D-4772-8C41-B4B35C512E2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{5B17E2E2-2EBA-4F12-AE61-1B9E94C6892B}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44D-4772-8C41-B4B35C512E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6.8</c:v>
                </c:pt>
                <c:pt idx="16">
                  <c:v>7.1</c:v>
                </c:pt>
                <c:pt idx="24">
                  <c:v>8</c:v>
                </c:pt>
                <c:pt idx="32">
                  <c:v>8.8000000000000007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44D-4772-8C41-B4B35C512E2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{6E51DEB8-D60C-41A6-A9E3-E50980888000}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44D-4772-8C41-B4B35C512E2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{7480BB00-B20A-46F5-9985-14B239B13024}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44D-4772-8C41-B4B35C512E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{28E76F07-17D0-4F8E-B90C-CF6482D29A63}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44D-4772-8C41-B4B35C512E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{ACD51975-0F03-485F-9E6C-02D8CD746288}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44D-4772-8C41-B4B35C512E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{95D70E89-7E0A-4F70-A4B6-02F645AB125C}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44D-4772-8C41-B4B35C512E2D}"/>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{159A8359-FD78-49A5-B81A-E2280CD0AC12}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44D-4772-8C41-B4B35C512E2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{49E575F9-E95C-442B-B90D-BBF0E7AC914C}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44D-4772-8C41-B4B35C512E2D}"/>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{4E8C3BBF-1B3C-46C4-AE27-27F54AC27046}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44D-4772-8C41-B4B35C512E2D}"/>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{6198F1F2-3E4C-4950-8CB3-43D7C4F6299D}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44D-4772-8C41-B4B35C512E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44D-4772-8C41-B4B35C512E2D}"/>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北海道士幌町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5,690
5,531
259.19
11,386,125
10,859,361
391,395
4,539,381
6,405,942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産資材の高騰で基幹産業の農業がこれまでにない厳しい状況下においても、農業基盤の強さから町税を前年度と同水準に維持したことで、財政力指数は横ばいに推移し、類似団体内平均値とほぼ同水準となったところだが、農業所得の影響を受けやすいことから、引き続き行財政改革の実施によ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129722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129722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129722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129722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95449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19249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20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19249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2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19249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2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19249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220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時間外の縮減を図るとともに、事務事業の見直しを更に進めることで、物件費の抑制に努める。また、行財政改革の継続的な取り組みを通じて、直営施設の維持管理経費や扶助費等の福祉関係経費の増加をできる限り抑制するなど、経常的経費の削減を進め、比率の低減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128778</xdr:rowOff>
    </xdr:from>
    <xdr:to>
      <xdr:col>23</xdr:col>
      <xdr:colOff>133350</xdr:colOff>
      <xdr:row>63</xdr:row>
      <xdr:rowOff>138430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3012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128778</xdr:rowOff>
    </xdr:from>
    <xdr:to>
      <xdr:col>19</xdr:col>
      <xdr:colOff>133350</xdr:colOff>
      <xdr:row>63</xdr:row>
      <xdr:rowOff>162560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93012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22606</xdr:rowOff>
    </xdr:from>
    <xdr:to>
      <xdr:col>15</xdr:col>
      <xdr:colOff>82550</xdr:colOff>
      <xdr:row>63</xdr:row>
      <xdr:rowOff>162560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23956"/>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22606</xdr:rowOff>
    </xdr:from>
    <xdr:to>
      <xdr:col>11</xdr:col>
      <xdr:colOff>31750</xdr:colOff>
      <xdr:row>63</xdr:row>
      <xdr:rowOff>61214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2395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104157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77978</xdr:rowOff>
    </xdr:from>
    <xdr:to>
      <xdr:col>19</xdr:col>
      <xdr:colOff>184150</xdr:colOff>
      <xdr:row>64</xdr:row>
      <xdr:rowOff>8128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26687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143256</xdr:rowOff>
    </xdr:from>
    <xdr:to>
      <xdr:col>11</xdr:col>
      <xdr:colOff>82550</xdr:colOff>
      <xdr:row>63</xdr:row>
      <xdr:rowOff>73406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58183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5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10414</xdr:rowOff>
    </xdr:from>
    <xdr:to>
      <xdr:col>7</xdr:col>
      <xdr:colOff>31750</xdr:colOff>
      <xdr:row>63</xdr:row>
      <xdr:rowOff>112014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122191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[527,499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道内でも数少ない町立高等学校を有していることに加えて、町立病院などの施設運営を直営で行っているため、</a:t>
          </a:r>
          <a:r>
            <a:rPr kumimoji="1" lang="en-US" altLang="ja-JP" sz="1300">
              <a:latin typeface="ＭＳ Ｐゴシック" panose="020B0600070205080204" pitchFamily="50" charset="-128"/>
              <a:ea typeface="ＭＳ Ｐゴシック" panose="020B0600070205080204" pitchFamily="50" charset="-128"/>
            </a:rPr>
            <a:t>527,499</a:t>
          </a:r>
          <a:r>
            <a:rPr kumimoji="1" lang="ja-JP" altLang="en-US" sz="1300">
              <a:latin typeface="ＭＳ Ｐゴシック" panose="020B0600070205080204" pitchFamily="50" charset="-128"/>
              <a:ea typeface="ＭＳ Ｐゴシック" panose="020B0600070205080204" pitchFamily="50" charset="-128"/>
            </a:rPr>
            <a:t>円と類似団体内平均値を大幅に上回っている。</a:t>
          </a:r>
        </a:p>
        <a:p>
          <a:r>
            <a:rPr kumimoji="1" lang="ja-JP" altLang="en-US" sz="1300">
              <a:latin typeface="ＭＳ Ｐゴシック" panose="020B0600070205080204" pitchFamily="50" charset="-128"/>
              <a:ea typeface="ＭＳ Ｐゴシック" panose="020B0600070205080204" pitchFamily="50" charset="-128"/>
            </a:rPr>
            <a:t>　昨今の物価高騰の影響により、今後も委託料・燃料費の増加が見込まれることから、事務事業の見直しを更に進め、コストの低減を図っていく。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168111</xdr:rowOff>
    </xdr:from>
    <xdr:to>
      <xdr:col>23</xdr:col>
      <xdr:colOff>133350</xdr:colOff>
      <xdr:row>85</xdr:row>
      <xdr:rowOff>98106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569911"/>
          <a:ext cx="838200" cy="10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101994</xdr:rowOff>
    </xdr:from>
    <xdr:to>
      <xdr:col>19</xdr:col>
      <xdr:colOff>133350</xdr:colOff>
      <xdr:row>84</xdr:row>
      <xdr:rowOff>168111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503794"/>
          <a:ext cx="889000" cy="6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45692</xdr:rowOff>
    </xdr:from>
    <xdr:to>
      <xdr:col>15</xdr:col>
      <xdr:colOff>82550</xdr:colOff>
      <xdr:row>84</xdr:row>
      <xdr:rowOff>101994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447492"/>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20069</xdr:rowOff>
    </xdr:from>
    <xdr:to>
      <xdr:col>11</xdr:col>
      <xdr:colOff>31750</xdr:colOff>
      <xdr:row>84</xdr:row>
      <xdr:rowOff>45692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421869"/>
          <a:ext cx="889000" cy="2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47306</xdr:rowOff>
    </xdr:from>
    <xdr:to>
      <xdr:col>23</xdr:col>
      <xdr:colOff>184150</xdr:colOff>
      <xdr:row>85</xdr:row>
      <xdr:rowOff>148906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62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19383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592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117311</xdr:rowOff>
    </xdr:from>
    <xdr:to>
      <xdr:col>19</xdr:col>
      <xdr:colOff>184150</xdr:colOff>
      <xdr:row>85</xdr:row>
      <xdr:rowOff>47461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51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32238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605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51194</xdr:rowOff>
    </xdr:from>
    <xdr:to>
      <xdr:col>15</xdr:col>
      <xdr:colOff>133350</xdr:colOff>
      <xdr:row>84</xdr:row>
      <xdr:rowOff>152794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45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137571</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53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166342</xdr:rowOff>
    </xdr:from>
    <xdr:to>
      <xdr:col>11</xdr:col>
      <xdr:colOff>82550</xdr:colOff>
      <xdr:row>84</xdr:row>
      <xdr:rowOff>96492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81269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140719</xdr:rowOff>
    </xdr:from>
    <xdr:to>
      <xdr:col>7</xdr:col>
      <xdr:colOff>31750</xdr:colOff>
      <xdr:row>84</xdr:row>
      <xdr:rowOff>70869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37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55646</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45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退職者数の増加により若干の改善が図られたが、</a:t>
          </a:r>
          <a:r>
            <a:rPr kumimoji="1" lang="en-US" altLang="ja-JP" sz="1100">
              <a:solidFill>
                <a:schemeClr val="dk1"/>
              </a:solidFill>
              <a:effectLst/>
              <a:latin typeface="+mn-lt"/>
              <a:ea typeface="+mn-ea"/>
              <a:cs typeface="+mn-cs"/>
            </a:rPr>
            <a:t>97.7%</a:t>
          </a:r>
          <a:r>
            <a:rPr kumimoji="1" lang="ja-JP" altLang="ja-JP" sz="1100">
              <a:solidFill>
                <a:schemeClr val="dk1"/>
              </a:solidFill>
              <a:effectLst/>
              <a:latin typeface="+mn-lt"/>
              <a:ea typeface="+mn-ea"/>
              <a:cs typeface="+mn-cs"/>
            </a:rPr>
            <a:t>と類似団体平均を上回っている。過去には基本給の独自削減（平成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年度以降に緩和）を実施したこともあるが、今後においても、給与体系の検討・見直し等を通じ、引き続きラスパイレス指数の縮減に努める。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74789</xdr:rowOff>
    </xdr:from>
    <xdr:to>
      <xdr:col>81</xdr:col>
      <xdr:colOff>44450</xdr:colOff>
      <xdr:row>86</xdr:row>
      <xdr:rowOff>88195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8194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88195</xdr:rowOff>
    </xdr:from>
    <xdr:to>
      <xdr:col>77</xdr:col>
      <xdr:colOff>44450</xdr:colOff>
      <xdr:row>86</xdr:row>
      <xdr:rowOff>155222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83289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155222</xdr:rowOff>
    </xdr:from>
    <xdr:to>
      <xdr:col>72</xdr:col>
      <xdr:colOff>203200</xdr:colOff>
      <xdr:row>87</xdr:row>
      <xdr:rowOff>131234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899922"/>
          <a:ext cx="8890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131234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96695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23989</xdr:rowOff>
    </xdr:from>
    <xdr:to>
      <xdr:col>81</xdr:col>
      <xdr:colOff>95250</xdr:colOff>
      <xdr:row>86</xdr:row>
      <xdr:rowOff>125589</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167516</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74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37395</xdr:rowOff>
    </xdr:from>
    <xdr:to>
      <xdr:col>77</xdr:col>
      <xdr:colOff>95250</xdr:colOff>
      <xdr:row>86</xdr:row>
      <xdr:rowOff>138995</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123772</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86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104422</xdr:rowOff>
    </xdr:from>
    <xdr:to>
      <xdr:col>73</xdr:col>
      <xdr:colOff>44450</xdr:colOff>
      <xdr:row>87</xdr:row>
      <xdr:rowOff>34572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19349</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退職者数に対して、計画的に新規採用を行っているところだが、町立高等学校を有していることに加えて、保育所などの施設運営を直営で行っているため、類似団体内平均値を大幅に上回っている。</a:t>
          </a:r>
          <a:endParaRPr lang="ja-JP" altLang="ja-JP" sz="1400">
            <a:effectLst/>
          </a:endParaRPr>
        </a:p>
        <a:p>
          <a:r>
            <a:rPr kumimoji="1" lang="ja-JP" altLang="ja-JP" sz="1100">
              <a:solidFill>
                <a:schemeClr val="dk1"/>
              </a:solidFill>
              <a:effectLst/>
              <a:latin typeface="+mn-lt"/>
              <a:ea typeface="+mn-ea"/>
              <a:cs typeface="+mn-cs"/>
            </a:rPr>
            <a:t>　民間でも実施可能な部分については、指定管理者制度の導入などにより委託化を進めるなど、より適切な定員管理に努めていく。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159309</xdr:rowOff>
    </xdr:from>
    <xdr:to>
      <xdr:col>81</xdr:col>
      <xdr:colOff>44450</xdr:colOff>
      <xdr:row>63</xdr:row>
      <xdr:rowOff>59284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789209"/>
          <a:ext cx="838200" cy="7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115392</xdr:rowOff>
    </xdr:from>
    <xdr:to>
      <xdr:col>77</xdr:col>
      <xdr:colOff>44450</xdr:colOff>
      <xdr:row>62</xdr:row>
      <xdr:rowOff>159309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745292"/>
          <a:ext cx="889000" cy="4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111049</xdr:rowOff>
    </xdr:from>
    <xdr:to>
      <xdr:col>72</xdr:col>
      <xdr:colOff>203200</xdr:colOff>
      <xdr:row>62</xdr:row>
      <xdr:rowOff>115392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740949"/>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95606</xdr:rowOff>
    </xdr:from>
    <xdr:to>
      <xdr:col>68</xdr:col>
      <xdr:colOff>152400</xdr:colOff>
      <xdr:row>62</xdr:row>
      <xdr:rowOff>111049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725506"/>
          <a:ext cx="8890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8484</xdr:rowOff>
    </xdr:from>
    <xdr:to>
      <xdr:col>81</xdr:col>
      <xdr:colOff>95250</xdr:colOff>
      <xdr:row>63</xdr:row>
      <xdr:rowOff>110084</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80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152011</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781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108509</xdr:rowOff>
    </xdr:from>
    <xdr:to>
      <xdr:col>77</xdr:col>
      <xdr:colOff>95250</xdr:colOff>
      <xdr:row>63</xdr:row>
      <xdr:rowOff>38659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73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23436</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824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64592</xdr:rowOff>
    </xdr:from>
    <xdr:to>
      <xdr:col>73</xdr:col>
      <xdr:colOff>44450</xdr:colOff>
      <xdr:row>62</xdr:row>
      <xdr:rowOff>166192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69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150969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78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60249</xdr:rowOff>
    </xdr:from>
    <xdr:to>
      <xdr:col>68</xdr:col>
      <xdr:colOff>203200</xdr:colOff>
      <xdr:row>62</xdr:row>
      <xdr:rowOff>161849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69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146626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776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44806</xdr:rowOff>
    </xdr:from>
    <xdr:to>
      <xdr:col>64</xdr:col>
      <xdr:colOff>152400</xdr:colOff>
      <xdr:row>62</xdr:row>
      <xdr:rowOff>146406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67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131183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761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を下回っているが、近年実施した大型事業の起債償還が始まったことに加えて、公営企業に要する地方債償還の繰入金の増加により比率が上昇していることから、起債依存型の事業実施の見直しを通じて、急激な上昇の防止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26458</xdr:rowOff>
    </xdr:from>
    <xdr:to>
      <xdr:col>81</xdr:col>
      <xdr:colOff>44450</xdr:colOff>
      <xdr:row>40</xdr:row>
      <xdr:rowOff>106892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884458"/>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107421</xdr:rowOff>
    </xdr:from>
    <xdr:to>
      <xdr:col>77</xdr:col>
      <xdr:colOff>44450</xdr:colOff>
      <xdr:row>40</xdr:row>
      <xdr:rowOff>26458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93971"/>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77258</xdr:rowOff>
    </xdr:from>
    <xdr:to>
      <xdr:col>72</xdr:col>
      <xdr:colOff>203200</xdr:colOff>
      <xdr:row>39</xdr:row>
      <xdr:rowOff>107421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63808"/>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26988</xdr:rowOff>
    </xdr:from>
    <xdr:to>
      <xdr:col>68</xdr:col>
      <xdr:colOff>152400</xdr:colOff>
      <xdr:row>39</xdr:row>
      <xdr:rowOff>77258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13538"/>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56092</xdr:rowOff>
    </xdr:from>
    <xdr:to>
      <xdr:col>81</xdr:col>
      <xdr:colOff>95250</xdr:colOff>
      <xdr:row>40</xdr:row>
      <xdr:rowOff>157692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72619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5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147108</xdr:rowOff>
    </xdr:from>
    <xdr:to>
      <xdr:col>77</xdr:col>
      <xdr:colOff>95250</xdr:colOff>
      <xdr:row>40</xdr:row>
      <xdr:rowOff>77258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87435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02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56621</xdr:rowOff>
    </xdr:from>
    <xdr:to>
      <xdr:col>73</xdr:col>
      <xdr:colOff>44450</xdr:colOff>
      <xdr:row>39</xdr:row>
      <xdr:rowOff>158221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4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168398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1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26458</xdr:rowOff>
    </xdr:from>
    <xdr:to>
      <xdr:col>68</xdr:col>
      <xdr:colOff>203200</xdr:colOff>
      <xdr:row>39</xdr:row>
      <xdr:rowOff>128058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138235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147638</xdr:rowOff>
    </xdr:from>
    <xdr:to>
      <xdr:col>64</xdr:col>
      <xdr:colOff>152400</xdr:colOff>
      <xdr:row>39</xdr:row>
      <xdr:rowOff>77788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6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87965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3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将来負担額よりも充当可能財源が多い状況となっている。</a:t>
          </a:r>
          <a:endParaRPr lang="ja-JP" altLang="ja-JP" sz="1400">
            <a:effectLst/>
          </a:endParaRPr>
        </a:p>
        <a:p>
          <a:r>
            <a:rPr kumimoji="1" lang="ja-JP" altLang="ja-JP" sz="1100">
              <a:solidFill>
                <a:schemeClr val="dk1"/>
              </a:solidFill>
              <a:effectLst/>
              <a:latin typeface="+mn-lt"/>
              <a:ea typeface="+mn-ea"/>
              <a:cs typeface="+mn-cs"/>
            </a:rPr>
            <a:t>　今後も行財政改革を着実に進めるとともに、将来的負担額を少しでも軽減するよう、新規事業の実施等について総点検を図り、財政の健全化に努める。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北海道士幌町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5,690
5,531
259.19
11,386,125
10,859,361
391,395
4,539,381
6,405,942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類似団体内平均値と比較すると高いが、これは町立高等学校や保育所などの施設運営を直営で行っていることが一つの要因であり</a:t>
          </a:r>
          <a:r>
            <a:rPr lang="ja-JP"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各種業務の民間委託の推進や給与の適正化など、引き続き行財政改革の取り組みを通じて、人件費の抑制に努める。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156392</xdr:rowOff>
    </xdr:from>
    <xdr:to>
      <xdr:col>24</xdr:col>
      <xdr:colOff>25400</xdr:colOff>
      <xdr:row>37</xdr:row>
      <xdr:rowOff>56787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328592"/>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156392</xdr:rowOff>
    </xdr:from>
    <xdr:to>
      <xdr:col>19</xdr:col>
      <xdr:colOff>187325</xdr:colOff>
      <xdr:row>37</xdr:row>
      <xdr:rowOff>4536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32859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71483</xdr:rowOff>
    </xdr:from>
    <xdr:to>
      <xdr:col>15</xdr:col>
      <xdr:colOff>98425</xdr:colOff>
      <xdr:row>37</xdr:row>
      <xdr:rowOff>4536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43683"/>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71483</xdr:rowOff>
    </xdr:from>
    <xdr:to>
      <xdr:col>11</xdr:col>
      <xdr:colOff>9525</xdr:colOff>
      <xdr:row>37</xdr:row>
      <xdr:rowOff>17599</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43683"/>
          <a:ext cx="8890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5987</xdr:rowOff>
    </xdr:from>
    <xdr:to>
      <xdr:col>24</xdr:col>
      <xdr:colOff>76200</xdr:colOff>
      <xdr:row>37</xdr:row>
      <xdr:rowOff>107587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149514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21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105592</xdr:rowOff>
    </xdr:from>
    <xdr:to>
      <xdr:col>20</xdr:col>
      <xdr:colOff>38100</xdr:colOff>
      <xdr:row>37</xdr:row>
      <xdr:rowOff>35742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20519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64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125186</xdr:rowOff>
    </xdr:from>
    <xdr:to>
      <xdr:col>15</xdr:col>
      <xdr:colOff>149225</xdr:colOff>
      <xdr:row>37</xdr:row>
      <xdr:rowOff>55336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9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40113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8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20683</xdr:rowOff>
    </xdr:from>
    <xdr:to>
      <xdr:col>11</xdr:col>
      <xdr:colOff>60325</xdr:colOff>
      <xdr:row>36</xdr:row>
      <xdr:rowOff>122283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9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107060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79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138249</xdr:rowOff>
    </xdr:from>
    <xdr:to>
      <xdr:col>6</xdr:col>
      <xdr:colOff>171450</xdr:colOff>
      <xdr:row>37</xdr:row>
      <xdr:rowOff>68399</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1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53176</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396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内平均値と比較すると高いが、これは町立高等学校や保育所などの施設運営を直営で行っていることや、物価高騰による委託料・燃料費の増加が要因であるため、指定管理者制度の活用や民間委託の推進、運営体制の見直しを通して、コストの低減に努める。</a:t>
          </a:r>
          <a:endParaRPr lang="ja-JP" altLang="ja-JP">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69850</xdr:rowOff>
    </xdr:from>
    <xdr:to>
      <xdr:col>82</xdr:col>
      <xdr:colOff>107950</xdr:colOff>
      <xdr:row>19</xdr:row>
      <xdr:rowOff>41275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3155950"/>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69850</xdr:rowOff>
    </xdr:from>
    <xdr:to>
      <xdr:col>78</xdr:col>
      <xdr:colOff>69850</xdr:colOff>
      <xdr:row>18</xdr:row>
      <xdr:rowOff>117475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31559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88900</xdr:rowOff>
    </xdr:from>
    <xdr:to>
      <xdr:col>73</xdr:col>
      <xdr:colOff>180975</xdr:colOff>
      <xdr:row>18</xdr:row>
      <xdr:rowOff>117475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3003550"/>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17</xdr:row>
      <xdr:rowOff>88900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984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161925</xdr:rowOff>
    </xdr:from>
    <xdr:to>
      <xdr:col>82</xdr:col>
      <xdr:colOff>158750</xdr:colOff>
      <xdr:row>19</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24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134002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22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19050</xdr:rowOff>
    </xdr:from>
    <xdr:to>
      <xdr:col>78</xdr:col>
      <xdr:colOff>120650</xdr:colOff>
      <xdr:row>18</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10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105427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191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66675</xdr:rowOff>
    </xdr:from>
    <xdr:to>
      <xdr:col>74</xdr:col>
      <xdr:colOff>31750</xdr:colOff>
      <xdr:row>18</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315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153052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2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38100</xdr:rowOff>
    </xdr:from>
    <xdr:to>
      <xdr:col>69</xdr:col>
      <xdr:colOff>142875</xdr:colOff>
      <xdr:row>17</xdr:row>
      <xdr:rowOff>139700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124477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社会福祉費や児童福祉費に要する臨時交付金等の特定財源もあり、類似団体内平均値を下回ってはいるが、国の施策にも注視しつつ引き続き適正な扶助に努める。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127000</xdr:rowOff>
    </xdr:from>
    <xdr:to>
      <xdr:col>24</xdr:col>
      <xdr:colOff>25400</xdr:colOff>
      <xdr:row>54</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2138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127000</xdr:rowOff>
    </xdr:from>
    <xdr:to>
      <xdr:col>19</xdr:col>
      <xdr:colOff>187325</xdr:colOff>
      <xdr:row>53</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213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127000</xdr:rowOff>
    </xdr:from>
    <xdr:to>
      <xdr:col>15</xdr:col>
      <xdr:colOff>98425</xdr:colOff>
      <xdr:row>54</xdr:row>
      <xdr:rowOff>12700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2138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54</xdr:row>
      <xdr:rowOff>31750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71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76200</xdr:rowOff>
    </xdr:from>
    <xdr:to>
      <xdr:col>20</xdr:col>
      <xdr:colOff>38100</xdr:colOff>
      <xdr:row>54</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16527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93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76200</xdr:rowOff>
    </xdr:from>
    <xdr:to>
      <xdr:col>15</xdr:col>
      <xdr:colOff>149225</xdr:colOff>
      <xdr:row>54</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16527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93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行財政改革</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の取り組みにおいて、類似団体内平均値を下回っている。</a:t>
          </a:r>
          <a:endParaRPr lang="ja-JP" altLang="ja-JP" sz="1400">
            <a:effectLst/>
          </a:endParaRPr>
        </a:p>
        <a:p>
          <a:r>
            <a:rPr kumimoji="1" lang="ja-JP" altLang="ja-JP" sz="1100">
              <a:solidFill>
                <a:schemeClr val="dk1"/>
              </a:solidFill>
              <a:effectLst/>
              <a:latin typeface="+mn-lt"/>
              <a:ea typeface="+mn-ea"/>
              <a:cs typeface="+mn-cs"/>
            </a:rPr>
            <a:t>　今後は、各特別会計における自主財源の確保や民間委託等による経費の削減を図りながら、引き続き普通会計の負担額減少に努める。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50800</xdr:rowOff>
    </xdr:from>
    <xdr:to>
      <xdr:col>82</xdr:col>
      <xdr:colOff>107950</xdr:colOff>
      <xdr:row>56</xdr:row>
      <xdr:rowOff>165100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6520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104140</xdr:rowOff>
    </xdr:from>
    <xdr:to>
      <xdr:col>78</xdr:col>
      <xdr:colOff>69850</xdr:colOff>
      <xdr:row>56</xdr:row>
      <xdr:rowOff>165100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9705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66040</xdr:rowOff>
    </xdr:from>
    <xdr:to>
      <xdr:col>73</xdr:col>
      <xdr:colOff>180975</xdr:colOff>
      <xdr:row>56</xdr:row>
      <xdr:rowOff>104140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667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66040</xdr:rowOff>
    </xdr:from>
    <xdr:to>
      <xdr:col>69</xdr:col>
      <xdr:colOff>92075</xdr:colOff>
      <xdr:row>56</xdr:row>
      <xdr:rowOff>96520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6672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0</xdr:rowOff>
    </xdr:from>
    <xdr:to>
      <xdr:col>82</xdr:col>
      <xdr:colOff>158750</xdr:colOff>
      <xdr:row>56</xdr:row>
      <xdr:rowOff>101600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16527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53340</xdr:rowOff>
    </xdr:from>
    <xdr:to>
      <xdr:col>74</xdr:col>
      <xdr:colOff>31750</xdr:colOff>
      <xdr:row>56</xdr:row>
      <xdr:rowOff>154940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xdr:rowOff>
    </xdr:from>
    <xdr:to>
      <xdr:col>69</xdr:col>
      <xdr:colOff>142875</xdr:colOff>
      <xdr:row>56</xdr:row>
      <xdr:rowOff>116840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127017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45720</xdr:rowOff>
    </xdr:from>
    <xdr:to>
      <xdr:col>65</xdr:col>
      <xdr:colOff>53975</xdr:colOff>
      <xdr:row>56</xdr:row>
      <xdr:rowOff>147320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157497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41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行財政改革の取り組みにおいて、前年より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ポイント低下した。</a:t>
          </a:r>
          <a:endParaRPr lang="ja-JP" altLang="ja-JP">
            <a:effectLst/>
          </a:endParaRPr>
        </a:p>
        <a:p>
          <a:r>
            <a:rPr kumimoji="1" lang="ja-JP" altLang="ja-JP" sz="1100">
              <a:solidFill>
                <a:schemeClr val="dk1"/>
              </a:solidFill>
              <a:effectLst/>
              <a:latin typeface="+mn-lt"/>
              <a:ea typeface="+mn-ea"/>
              <a:cs typeface="+mn-cs"/>
            </a:rPr>
            <a:t>　引き続き、行財政改革での補助金・助成金の見直しや廃止を検討しつつ、国保病院事業会計等、公営企業の経営改善に努める。</a:t>
          </a:r>
          <a:endParaRPr lang="ja-JP" altLang="ja-JP">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5348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138430</xdr:rowOff>
    </xdr:from>
    <xdr:to>
      <xdr:col>78</xdr:col>
      <xdr:colOff>69850</xdr:colOff>
      <xdr:row>36</xdr:row>
      <xdr:rowOff>167005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3106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167005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3062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58420</xdr:rowOff>
    </xdr:from>
    <xdr:to>
      <xdr:col>69</xdr:col>
      <xdr:colOff>92075</xdr:colOff>
      <xdr:row>36</xdr:row>
      <xdr:rowOff>161290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3062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2557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87630</xdr:rowOff>
    </xdr:from>
    <xdr:to>
      <xdr:col>78</xdr:col>
      <xdr:colOff>120650</xdr:colOff>
      <xdr:row>37</xdr:row>
      <xdr:rowOff>17780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2557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46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116205</xdr:rowOff>
    </xdr:from>
    <xdr:to>
      <xdr:col>74</xdr:col>
      <xdr:colOff>31750</xdr:colOff>
      <xdr:row>37</xdr:row>
      <xdr:rowOff>46355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31132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74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93997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110490</xdr:rowOff>
    </xdr:from>
    <xdr:to>
      <xdr:col>65</xdr:col>
      <xdr:colOff>53975</xdr:colOff>
      <xdr:row>37</xdr:row>
      <xdr:rowOff>40640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25417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観光</a:t>
          </a:r>
          <a:r>
            <a:rPr kumimoji="1" lang="ja-JP" altLang="ja-JP" sz="1100">
              <a:solidFill>
                <a:schemeClr val="dk1"/>
              </a:solidFill>
              <a:effectLst/>
              <a:latin typeface="+mn-lt"/>
              <a:ea typeface="+mn-ea"/>
              <a:cs typeface="+mn-cs"/>
            </a:rPr>
            <a:t>関係における辺地対策事業などの大型事業が償還開始となり増加見込みにあることから、今後も普通建設事業をはじめとする起債事業の見直し等を通じて抑制に努める。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31750</xdr:rowOff>
    </xdr:from>
    <xdr:to>
      <xdr:col>24</xdr:col>
      <xdr:colOff>25400</xdr:colOff>
      <xdr:row>76</xdr:row>
      <xdr:rowOff>46989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6195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46989</xdr:rowOff>
    </xdr:from>
    <xdr:to>
      <xdr:col>19</xdr:col>
      <xdr:colOff>187325</xdr:colOff>
      <xdr:row>76</xdr:row>
      <xdr:rowOff>54611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771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54611</xdr:rowOff>
    </xdr:from>
    <xdr:to>
      <xdr:col>15</xdr:col>
      <xdr:colOff>98425</xdr:colOff>
      <xdr:row>76</xdr:row>
      <xdr:rowOff>165100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084811"/>
          <a:ext cx="8890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46989</xdr:rowOff>
    </xdr:from>
    <xdr:to>
      <xdr:col>11</xdr:col>
      <xdr:colOff>9525</xdr:colOff>
      <xdr:row>76</xdr:row>
      <xdr:rowOff>165100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077189"/>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152400</xdr:rowOff>
    </xdr:from>
    <xdr:to>
      <xdr:col>24</xdr:col>
      <xdr:colOff>76200</xdr:colOff>
      <xdr:row>76</xdr:row>
      <xdr:rowOff>82550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168927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167639</xdr:rowOff>
    </xdr:from>
    <xdr:to>
      <xdr:col>20</xdr:col>
      <xdr:colOff>38100</xdr:colOff>
      <xdr:row>76</xdr:row>
      <xdr:rowOff>97789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107967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95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3811</xdr:rowOff>
    </xdr:from>
    <xdr:to>
      <xdr:col>15</xdr:col>
      <xdr:colOff>149225</xdr:colOff>
      <xdr:row>76</xdr:row>
      <xdr:rowOff>105411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114300</xdr:rowOff>
    </xdr:from>
    <xdr:to>
      <xdr:col>11</xdr:col>
      <xdr:colOff>60325</xdr:colOff>
      <xdr:row>77</xdr:row>
      <xdr:rowOff>44450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54627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167639</xdr:rowOff>
    </xdr:from>
    <xdr:to>
      <xdr:col>6</xdr:col>
      <xdr:colOff>171450</xdr:colOff>
      <xdr:row>76</xdr:row>
      <xdr:rowOff>97789</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107967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物件費や補助費等の増加により</a:t>
          </a:r>
          <a:r>
            <a:rPr kumimoji="1" lang="en-US" altLang="ja-JP" sz="1100">
              <a:solidFill>
                <a:schemeClr val="dk1"/>
              </a:solidFill>
              <a:effectLst/>
              <a:latin typeface="+mn-lt"/>
              <a:ea typeface="+mn-ea"/>
              <a:cs typeface="+mn-cs"/>
            </a:rPr>
            <a:t>73.5%</a:t>
          </a:r>
          <a:r>
            <a:rPr kumimoji="1" lang="ja-JP" altLang="ja-JP" sz="1100">
              <a:solidFill>
                <a:schemeClr val="dk1"/>
              </a:solidFill>
              <a:effectLst/>
              <a:latin typeface="+mn-lt"/>
              <a:ea typeface="+mn-ea"/>
              <a:cs typeface="+mn-cs"/>
            </a:rPr>
            <a:t>と類似団体内平均値を上回っている。</a:t>
          </a:r>
          <a:endParaRPr lang="ja-JP" altLang="ja-JP" sz="1400">
            <a:effectLst/>
          </a:endParaRPr>
        </a:p>
        <a:p>
          <a:r>
            <a:rPr kumimoji="1" lang="ja-JP" altLang="ja-JP" sz="1100">
              <a:solidFill>
                <a:schemeClr val="dk1"/>
              </a:solidFill>
              <a:effectLst/>
              <a:latin typeface="+mn-lt"/>
              <a:ea typeface="+mn-ea"/>
              <a:cs typeface="+mn-cs"/>
            </a:rPr>
            <a:t>　今後も事務事業の見直しをはじめ、行財政改革の着実な推進を図ることで、コスト削減に努める。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8889</xdr:rowOff>
    </xdr:from>
    <xdr:to>
      <xdr:col>82</xdr:col>
      <xdr:colOff>107950</xdr:colOff>
      <xdr:row>78</xdr:row>
      <xdr:rowOff>31750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38198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8889</xdr:rowOff>
    </xdr:from>
    <xdr:to>
      <xdr:col>78</xdr:col>
      <xdr:colOff>69850</xdr:colOff>
      <xdr:row>78</xdr:row>
      <xdr:rowOff>27939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33819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78</xdr:row>
      <xdr:rowOff>27939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80061"/>
          <a:ext cx="889000" cy="22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77</xdr:row>
      <xdr:rowOff>127000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80061"/>
          <a:ext cx="8890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152400</xdr:rowOff>
    </xdr:from>
    <xdr:to>
      <xdr:col>82</xdr:col>
      <xdr:colOff>158750</xdr:colOff>
      <xdr:row>78</xdr:row>
      <xdr:rowOff>82550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124477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129539</xdr:rowOff>
    </xdr:from>
    <xdr:to>
      <xdr:col>78</xdr:col>
      <xdr:colOff>120650</xdr:colOff>
      <xdr:row>78</xdr:row>
      <xdr:rowOff>59689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44466</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148589</xdr:rowOff>
    </xdr:from>
    <xdr:to>
      <xdr:col>74</xdr:col>
      <xdr:colOff>31750</xdr:colOff>
      <xdr:row>78</xdr:row>
      <xdr:rowOff>78739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63516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76200</xdr:rowOff>
    </xdr:from>
    <xdr:to>
      <xdr:col>65</xdr:col>
      <xdr:colOff>53975</xdr:colOff>
      <xdr:row>78</xdr:row>
      <xdr:rowOff>6350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162577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北海道士幌町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17810</xdr:rowOff>
    </xdr:from>
    <xdr:to>
      <xdr:col>29</xdr:col>
      <xdr:colOff>127000</xdr:colOff>
      <xdr:row>15</xdr:row>
      <xdr:rowOff>131442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637185"/>
          <a:ext cx="647700" cy="113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131442</xdr:rowOff>
    </xdr:from>
    <xdr:to>
      <xdr:col>26</xdr:col>
      <xdr:colOff>50800</xdr:colOff>
      <xdr:row>15</xdr:row>
      <xdr:rowOff>161042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750817"/>
          <a:ext cx="698500" cy="296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161042</xdr:rowOff>
    </xdr:from>
    <xdr:to>
      <xdr:col>22</xdr:col>
      <xdr:colOff>114300</xdr:colOff>
      <xdr:row>15</xdr:row>
      <xdr:rowOff>163520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780417"/>
          <a:ext cx="698500" cy="24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132229</xdr:rowOff>
    </xdr:from>
    <xdr:to>
      <xdr:col>18</xdr:col>
      <xdr:colOff>177800</xdr:colOff>
      <xdr:row>15</xdr:row>
      <xdr:rowOff>163520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2751604"/>
          <a:ext cx="698500" cy="31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138460</xdr:rowOff>
    </xdr:from>
    <xdr:to>
      <xdr:col>29</xdr:col>
      <xdr:colOff>177800</xdr:colOff>
      <xdr:row>15</xdr:row>
      <xdr:rowOff>68610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586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154987</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3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80642</xdr:rowOff>
    </xdr:from>
    <xdr:to>
      <xdr:col>26</xdr:col>
      <xdr:colOff>101600</xdr:colOff>
      <xdr:row>16</xdr:row>
      <xdr:rowOff>10792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700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20969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468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110242</xdr:rowOff>
    </xdr:from>
    <xdr:to>
      <xdr:col>22</xdr:col>
      <xdr:colOff>165100</xdr:colOff>
      <xdr:row>16</xdr:row>
      <xdr:rowOff>40392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7296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50569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49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112720</xdr:rowOff>
    </xdr:from>
    <xdr:to>
      <xdr:col>19</xdr:col>
      <xdr:colOff>38100</xdr:colOff>
      <xdr:row>16</xdr:row>
      <xdr:rowOff>42870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732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53047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50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81429</xdr:rowOff>
    </xdr:from>
    <xdr:to>
      <xdr:col>15</xdr:col>
      <xdr:colOff>101600</xdr:colOff>
      <xdr:row>16</xdr:row>
      <xdr:rowOff>11579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700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21756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46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59410</xdr:rowOff>
    </xdr:from>
    <xdr:to>
      <xdr:col>29</xdr:col>
      <xdr:colOff>127000</xdr:colOff>
      <xdr:row>35</xdr:row>
      <xdr:rowOff>130124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69760"/>
          <a:ext cx="647700" cy="70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130124</xdr:rowOff>
    </xdr:from>
    <xdr:to>
      <xdr:col>26</xdr:col>
      <xdr:colOff>50800</xdr:colOff>
      <xdr:row>35</xdr:row>
      <xdr:rowOff>307460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40474"/>
          <a:ext cx="698500" cy="1773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307460</xdr:rowOff>
    </xdr:from>
    <xdr:to>
      <xdr:col>22</xdr:col>
      <xdr:colOff>114300</xdr:colOff>
      <xdr:row>36</xdr:row>
      <xdr:rowOff>55276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17810"/>
          <a:ext cx="698500" cy="90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55276</xdr:rowOff>
    </xdr:from>
    <xdr:to>
      <xdr:col>18</xdr:col>
      <xdr:colOff>177800</xdr:colOff>
      <xdr:row>37</xdr:row>
      <xdr:rowOff>17482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08526"/>
          <a:ext cx="698500" cy="1336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8610</xdr:rowOff>
    </xdr:from>
    <xdr:to>
      <xdr:col>29</xdr:col>
      <xdr:colOff>177800</xdr:colOff>
      <xdr:row>35</xdr:row>
      <xdr:rowOff>110210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18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196587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6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79324</xdr:rowOff>
    </xdr:from>
    <xdr:to>
      <xdr:col>26</xdr:col>
      <xdr:colOff>101600</xdr:colOff>
      <xdr:row>35</xdr:row>
      <xdr:rowOff>180924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89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191101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58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256660</xdr:rowOff>
    </xdr:from>
    <xdr:to>
      <xdr:col>22</xdr:col>
      <xdr:colOff>165100</xdr:colOff>
      <xdr:row>36</xdr:row>
      <xdr:rowOff>15360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67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25537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3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4476</xdr:rowOff>
    </xdr:from>
    <xdr:to>
      <xdr:col>19</xdr:col>
      <xdr:colOff>38100</xdr:colOff>
      <xdr:row>36</xdr:row>
      <xdr:rowOff>106076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57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116253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26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138132</xdr:rowOff>
    </xdr:from>
    <xdr:to>
      <xdr:col>15</xdr:col>
      <xdr:colOff>101600</xdr:colOff>
      <xdr:row>37</xdr:row>
      <xdr:rowOff>68282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91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249909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60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北海道士幌町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5,690
5,531
259.19
11,386,125
10,859,361
391,395
4,539,381
6,405,942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133880</xdr:rowOff>
    </xdr:from>
    <xdr:to>
      <xdr:col>24</xdr:col>
      <xdr:colOff>63500</xdr:colOff>
      <xdr:row>35</xdr:row>
      <xdr:rowOff>56224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963180"/>
          <a:ext cx="838200" cy="9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56224</xdr:rowOff>
    </xdr:from>
    <xdr:to>
      <xdr:col>19</xdr:col>
      <xdr:colOff>177800</xdr:colOff>
      <xdr:row>35</xdr:row>
      <xdr:rowOff>78440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056974"/>
          <a:ext cx="889000" cy="22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78440</xdr:rowOff>
    </xdr:from>
    <xdr:to>
      <xdr:col>15</xdr:col>
      <xdr:colOff>50800</xdr:colOff>
      <xdr:row>35</xdr:row>
      <xdr:rowOff>111669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079190"/>
          <a:ext cx="889000" cy="3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111669</xdr:rowOff>
    </xdr:from>
    <xdr:to>
      <xdr:col>10</xdr:col>
      <xdr:colOff>114300</xdr:colOff>
      <xdr:row>35</xdr:row>
      <xdr:rowOff>115446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12419"/>
          <a:ext cx="889000" cy="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83080</xdr:rowOff>
    </xdr:from>
    <xdr:to>
      <xdr:col>24</xdr:col>
      <xdr:colOff>114300</xdr:colOff>
      <xdr:row>35</xdr:row>
      <xdr:rowOff>13230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1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105957</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763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5424</xdr:rowOff>
    </xdr:from>
    <xdr:to>
      <xdr:col>20</xdr:col>
      <xdr:colOff>38100</xdr:colOff>
      <xdr:row>35</xdr:row>
      <xdr:rowOff>107024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0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123551</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781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27640</xdr:rowOff>
    </xdr:from>
    <xdr:to>
      <xdr:col>15</xdr:col>
      <xdr:colOff>101600</xdr:colOff>
      <xdr:row>35</xdr:row>
      <xdr:rowOff>129240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02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145767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803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60869</xdr:rowOff>
    </xdr:from>
    <xdr:to>
      <xdr:col>10</xdr:col>
      <xdr:colOff>165100</xdr:colOff>
      <xdr:row>35</xdr:row>
      <xdr:rowOff>162469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06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7546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836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64646</xdr:rowOff>
    </xdr:from>
    <xdr:to>
      <xdr:col>6</xdr:col>
      <xdr:colOff>38100</xdr:colOff>
      <xdr:row>35</xdr:row>
      <xdr:rowOff>166246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06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11323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84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163429</xdr:rowOff>
    </xdr:from>
    <xdr:to>
      <xdr:col>24</xdr:col>
      <xdr:colOff>63500</xdr:colOff>
      <xdr:row>56</xdr:row>
      <xdr:rowOff>72941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593179"/>
          <a:ext cx="838200" cy="8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72941</xdr:rowOff>
    </xdr:from>
    <xdr:to>
      <xdr:col>19</xdr:col>
      <xdr:colOff>177800</xdr:colOff>
      <xdr:row>56</xdr:row>
      <xdr:rowOff>162773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674141"/>
          <a:ext cx="889000" cy="8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162773</xdr:rowOff>
    </xdr:from>
    <xdr:to>
      <xdr:col>15</xdr:col>
      <xdr:colOff>50800</xdr:colOff>
      <xdr:row>57</xdr:row>
      <xdr:rowOff>66060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63973"/>
          <a:ext cx="889000" cy="7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66060</xdr:rowOff>
    </xdr:from>
    <xdr:to>
      <xdr:col>10</xdr:col>
      <xdr:colOff>114300</xdr:colOff>
      <xdr:row>57</xdr:row>
      <xdr:rowOff>108565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38710"/>
          <a:ext cx="889000" cy="4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112629</xdr:rowOff>
    </xdr:from>
    <xdr:to>
      <xdr:col>24</xdr:col>
      <xdr:colOff>114300</xdr:colOff>
      <xdr:row>56</xdr:row>
      <xdr:rowOff>42779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54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135506</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39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22141</xdr:rowOff>
    </xdr:from>
    <xdr:to>
      <xdr:col>20</xdr:col>
      <xdr:colOff>38100</xdr:colOff>
      <xdr:row>56</xdr:row>
      <xdr:rowOff>123741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62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140268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398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111973</xdr:rowOff>
    </xdr:from>
    <xdr:to>
      <xdr:col>15</xdr:col>
      <xdr:colOff>101600</xdr:colOff>
      <xdr:row>57</xdr:row>
      <xdr:rowOff>42123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1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58650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488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15260</xdr:rowOff>
    </xdr:from>
    <xdr:to>
      <xdr:col>10</xdr:col>
      <xdr:colOff>165100</xdr:colOff>
      <xdr:row>57</xdr:row>
      <xdr:rowOff>116860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8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133387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6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57765</xdr:rowOff>
    </xdr:from>
    <xdr:to>
      <xdr:col>6</xdr:col>
      <xdr:colOff>38100</xdr:colOff>
      <xdr:row>57</xdr:row>
      <xdr:rowOff>159365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3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4442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605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45614</xdr:rowOff>
    </xdr:from>
    <xdr:to>
      <xdr:col>24</xdr:col>
      <xdr:colOff>63500</xdr:colOff>
      <xdr:row>77</xdr:row>
      <xdr:rowOff>84559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247264"/>
          <a:ext cx="838200" cy="3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25400</xdr:rowOff>
    </xdr:from>
    <xdr:to>
      <xdr:col>19</xdr:col>
      <xdr:colOff>177800</xdr:colOff>
      <xdr:row>77</xdr:row>
      <xdr:rowOff>45614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227050"/>
          <a:ext cx="889000" cy="2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25400</xdr:rowOff>
    </xdr:from>
    <xdr:to>
      <xdr:col>15</xdr:col>
      <xdr:colOff>50800</xdr:colOff>
      <xdr:row>77</xdr:row>
      <xdr:rowOff>61176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227050"/>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54155</xdr:rowOff>
    </xdr:from>
    <xdr:to>
      <xdr:col>10</xdr:col>
      <xdr:colOff>114300</xdr:colOff>
      <xdr:row>77</xdr:row>
      <xdr:rowOff>61176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255805"/>
          <a:ext cx="8890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33759</xdr:rowOff>
    </xdr:from>
    <xdr:to>
      <xdr:col>24</xdr:col>
      <xdr:colOff>114300</xdr:colOff>
      <xdr:row>77</xdr:row>
      <xdr:rowOff>135359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12186</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1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166264</xdr:rowOff>
    </xdr:from>
    <xdr:to>
      <xdr:col>20</xdr:col>
      <xdr:colOff>38100</xdr:colOff>
      <xdr:row>77</xdr:row>
      <xdr:rowOff>96414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19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112941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97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146050</xdr:rowOff>
    </xdr:from>
    <xdr:to>
      <xdr:col>15</xdr:col>
      <xdr:colOff>101600</xdr:colOff>
      <xdr:row>77</xdr:row>
      <xdr:rowOff>76200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7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92727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95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10376</xdr:rowOff>
    </xdr:from>
    <xdr:to>
      <xdr:col>10</xdr:col>
      <xdr:colOff>165100</xdr:colOff>
      <xdr:row>77</xdr:row>
      <xdr:rowOff>111976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1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128503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98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3355</xdr:rowOff>
    </xdr:from>
    <xdr:to>
      <xdr:col>6</xdr:col>
      <xdr:colOff>38100</xdr:colOff>
      <xdr:row>77</xdr:row>
      <xdr:rowOff>104955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0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121482</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8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110705</xdr:rowOff>
    </xdr:from>
    <xdr:to>
      <xdr:col>24</xdr:col>
      <xdr:colOff>63500</xdr:colOff>
      <xdr:row>96</xdr:row>
      <xdr:rowOff>145123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69905"/>
          <a:ext cx="838200" cy="34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110705</xdr:rowOff>
    </xdr:from>
    <xdr:to>
      <xdr:col>19</xdr:col>
      <xdr:colOff>177800</xdr:colOff>
      <xdr:row>97</xdr:row>
      <xdr:rowOff>17563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69905"/>
          <a:ext cx="889000" cy="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69135</xdr:rowOff>
    </xdr:from>
    <xdr:to>
      <xdr:col>15</xdr:col>
      <xdr:colOff>50800</xdr:colOff>
      <xdr:row>97</xdr:row>
      <xdr:rowOff>17563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28335"/>
          <a:ext cx="889000" cy="11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69135</xdr:rowOff>
    </xdr:from>
    <xdr:to>
      <xdr:col>10</xdr:col>
      <xdr:colOff>114300</xdr:colOff>
      <xdr:row>97</xdr:row>
      <xdr:rowOff>112716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28335"/>
          <a:ext cx="889000" cy="21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94323</xdr:rowOff>
    </xdr:from>
    <xdr:to>
      <xdr:col>24</xdr:col>
      <xdr:colOff>114300</xdr:colOff>
      <xdr:row>97</xdr:row>
      <xdr:rowOff>24473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5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72750</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3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59905</xdr:rowOff>
    </xdr:from>
    <xdr:to>
      <xdr:col>20</xdr:col>
      <xdr:colOff>38100</xdr:colOff>
      <xdr:row>96</xdr:row>
      <xdr:rowOff>161505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152632</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1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138213</xdr:rowOff>
    </xdr:from>
    <xdr:to>
      <xdr:col>15</xdr:col>
      <xdr:colOff>101600</xdr:colOff>
      <xdr:row>97</xdr:row>
      <xdr:rowOff>68363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9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59490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9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18335</xdr:rowOff>
    </xdr:from>
    <xdr:to>
      <xdr:col>10</xdr:col>
      <xdr:colOff>165100</xdr:colOff>
      <xdr:row>96</xdr:row>
      <xdr:rowOff>119935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7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111062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7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61916</xdr:rowOff>
    </xdr:from>
    <xdr:to>
      <xdr:col>6</xdr:col>
      <xdr:colOff>38100</xdr:colOff>
      <xdr:row>97</xdr:row>
      <xdr:rowOff>163516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9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154643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78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98649</xdr:rowOff>
    </xdr:from>
    <xdr:to>
      <xdr:col>55</xdr:col>
      <xdr:colOff>0</xdr:colOff>
      <xdr:row>35</xdr:row>
      <xdr:rowOff>145337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756499"/>
          <a:ext cx="838200" cy="38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138107</xdr:rowOff>
    </xdr:from>
    <xdr:to>
      <xdr:col>50</xdr:col>
      <xdr:colOff>114300</xdr:colOff>
      <xdr:row>35</xdr:row>
      <xdr:rowOff>145337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138857"/>
          <a:ext cx="889000" cy="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138107</xdr:rowOff>
    </xdr:from>
    <xdr:to>
      <xdr:col>45</xdr:col>
      <xdr:colOff>177800</xdr:colOff>
      <xdr:row>36</xdr:row>
      <xdr:rowOff>25137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38857"/>
          <a:ext cx="889000" cy="5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97984</xdr:rowOff>
    </xdr:from>
    <xdr:to>
      <xdr:col>41</xdr:col>
      <xdr:colOff>50800</xdr:colOff>
      <xdr:row>36</xdr:row>
      <xdr:rowOff>25137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98734"/>
          <a:ext cx="889000" cy="9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47849</xdr:rowOff>
    </xdr:from>
    <xdr:to>
      <xdr:col>55</xdr:col>
      <xdr:colOff>50800</xdr:colOff>
      <xdr:row>33</xdr:row>
      <xdr:rowOff>149449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70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70726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557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94537</xdr:rowOff>
    </xdr:from>
    <xdr:to>
      <xdr:col>50</xdr:col>
      <xdr:colOff>165100</xdr:colOff>
      <xdr:row>36</xdr:row>
      <xdr:rowOff>24687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09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41214</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87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87307</xdr:rowOff>
    </xdr:from>
    <xdr:to>
      <xdr:col>46</xdr:col>
      <xdr:colOff>38100</xdr:colOff>
      <xdr:row>36</xdr:row>
      <xdr:rowOff>17457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08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33984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6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145787</xdr:rowOff>
    </xdr:from>
    <xdr:to>
      <xdr:col>41</xdr:col>
      <xdr:colOff>101600</xdr:colOff>
      <xdr:row>36</xdr:row>
      <xdr:rowOff>75937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4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92464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21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47184</xdr:rowOff>
    </xdr:from>
    <xdr:to>
      <xdr:col>36</xdr:col>
      <xdr:colOff>165100</xdr:colOff>
      <xdr:row>35</xdr:row>
      <xdr:rowOff>148784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4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165311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2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40434</xdr:rowOff>
    </xdr:from>
    <xdr:to>
      <xdr:col>55</xdr:col>
      <xdr:colOff>0</xdr:colOff>
      <xdr:row>57</xdr:row>
      <xdr:rowOff>46216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470184"/>
          <a:ext cx="838200" cy="34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46216</xdr:rowOff>
    </xdr:from>
    <xdr:to>
      <xdr:col>50</xdr:col>
      <xdr:colOff>114300</xdr:colOff>
      <xdr:row>57</xdr:row>
      <xdr:rowOff>135388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818866"/>
          <a:ext cx="889000" cy="8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115074</xdr:rowOff>
    </xdr:from>
    <xdr:to>
      <xdr:col>45</xdr:col>
      <xdr:colOff>177800</xdr:colOff>
      <xdr:row>57</xdr:row>
      <xdr:rowOff>135388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87724"/>
          <a:ext cx="889000" cy="2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103593</xdr:rowOff>
    </xdr:from>
    <xdr:to>
      <xdr:col>41</xdr:col>
      <xdr:colOff>50800</xdr:colOff>
      <xdr:row>57</xdr:row>
      <xdr:rowOff>115074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76243"/>
          <a:ext cx="889000" cy="1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161084</xdr:rowOff>
    </xdr:from>
    <xdr:to>
      <xdr:col>55</xdr:col>
      <xdr:colOff>50800</xdr:colOff>
      <xdr:row>55</xdr:row>
      <xdr:rowOff>91234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41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12511</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27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166866</xdr:rowOff>
    </xdr:from>
    <xdr:to>
      <xdr:col>50</xdr:col>
      <xdr:colOff>165100</xdr:colOff>
      <xdr:row>57</xdr:row>
      <xdr:rowOff>97016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113543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543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84588</xdr:rowOff>
    </xdr:from>
    <xdr:to>
      <xdr:col>46</xdr:col>
      <xdr:colOff>38100</xdr:colOff>
      <xdr:row>58</xdr:row>
      <xdr:rowOff>14738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5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5865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949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64274</xdr:rowOff>
    </xdr:from>
    <xdr:to>
      <xdr:col>41</xdr:col>
      <xdr:colOff>101600</xdr:colOff>
      <xdr:row>57</xdr:row>
      <xdr:rowOff>165874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3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10951</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612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52793</xdr:rowOff>
    </xdr:from>
    <xdr:to>
      <xdr:col>36</xdr:col>
      <xdr:colOff>165100</xdr:colOff>
      <xdr:row>57</xdr:row>
      <xdr:rowOff>154393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2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170920</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600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94465</xdr:rowOff>
    </xdr:from>
    <xdr:to>
      <xdr:col>55</xdr:col>
      <xdr:colOff>0</xdr:colOff>
      <xdr:row>77</xdr:row>
      <xdr:rowOff>87159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953215"/>
          <a:ext cx="838200" cy="33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151232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87159</xdr:rowOff>
    </xdr:from>
    <xdr:to>
      <xdr:col>50</xdr:col>
      <xdr:colOff>114300</xdr:colOff>
      <xdr:row>78</xdr:row>
      <xdr:rowOff>32798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288809"/>
          <a:ext cx="889000" cy="11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161015</xdr:rowOff>
    </xdr:from>
    <xdr:to>
      <xdr:col>45</xdr:col>
      <xdr:colOff>177800</xdr:colOff>
      <xdr:row>78</xdr:row>
      <xdr:rowOff>32798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362665"/>
          <a:ext cx="889000" cy="4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56471</xdr:rowOff>
    </xdr:from>
    <xdr:to>
      <xdr:col>41</xdr:col>
      <xdr:colOff>50800</xdr:colOff>
      <xdr:row>77</xdr:row>
      <xdr:rowOff>161015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258121"/>
          <a:ext cx="889000" cy="10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43665</xdr:rowOff>
    </xdr:from>
    <xdr:to>
      <xdr:col>55</xdr:col>
      <xdr:colOff>50800</xdr:colOff>
      <xdr:row>75</xdr:row>
      <xdr:rowOff>145265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90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66542</xdr:rowOff>
    </xdr:from>
    <xdr:ext cx="599010"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753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36359</xdr:rowOff>
    </xdr:from>
    <xdr:to>
      <xdr:col>50</xdr:col>
      <xdr:colOff>165100</xdr:colOff>
      <xdr:row>77</xdr:row>
      <xdr:rowOff>137959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23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129086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33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153448</xdr:rowOff>
    </xdr:from>
    <xdr:to>
      <xdr:col>46</xdr:col>
      <xdr:colOff>38100</xdr:colOff>
      <xdr:row>78</xdr:row>
      <xdr:rowOff>83598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5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74725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4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110215</xdr:rowOff>
    </xdr:from>
    <xdr:to>
      <xdr:col>41</xdr:col>
      <xdr:colOff>101600</xdr:colOff>
      <xdr:row>78</xdr:row>
      <xdr:rowOff>40365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1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31492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40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5671</xdr:rowOff>
    </xdr:from>
    <xdr:to>
      <xdr:col>36</xdr:col>
      <xdr:colOff>165100</xdr:colOff>
      <xdr:row>77</xdr:row>
      <xdr:rowOff>107271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0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123798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9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15456</xdr:rowOff>
    </xdr:from>
    <xdr:to>
      <xdr:col>55</xdr:col>
      <xdr:colOff>0</xdr:colOff>
      <xdr:row>98</xdr:row>
      <xdr:rowOff>1366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474656"/>
          <a:ext cx="838200" cy="32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142058</xdr:rowOff>
    </xdr:from>
    <xdr:to>
      <xdr:col>50</xdr:col>
      <xdr:colOff>114300</xdr:colOff>
      <xdr:row>98</xdr:row>
      <xdr:rowOff>1366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772708"/>
          <a:ext cx="889000" cy="3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142058</xdr:rowOff>
    </xdr:from>
    <xdr:to>
      <xdr:col>45</xdr:col>
      <xdr:colOff>177800</xdr:colOff>
      <xdr:row>98</xdr:row>
      <xdr:rowOff>24609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772708"/>
          <a:ext cx="889000" cy="5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149693</xdr:rowOff>
    </xdr:from>
    <xdr:to>
      <xdr:col>41</xdr:col>
      <xdr:colOff>50800</xdr:colOff>
      <xdr:row>98</xdr:row>
      <xdr:rowOff>24609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780343"/>
          <a:ext cx="889000" cy="4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136106</xdr:rowOff>
    </xdr:from>
    <xdr:to>
      <xdr:col>55</xdr:col>
      <xdr:colOff>50800</xdr:colOff>
      <xdr:row>96</xdr:row>
      <xdr:rowOff>66256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42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158983</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275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122016</xdr:rowOff>
    </xdr:from>
    <xdr:to>
      <xdr:col>50</xdr:col>
      <xdr:colOff>165100</xdr:colOff>
      <xdr:row>98</xdr:row>
      <xdr:rowOff>52166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5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68693</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52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91258</xdr:rowOff>
    </xdr:from>
    <xdr:to>
      <xdr:col>46</xdr:col>
      <xdr:colOff>38100</xdr:colOff>
      <xdr:row>98</xdr:row>
      <xdr:rowOff>21408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2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37935</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49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145259</xdr:rowOff>
    </xdr:from>
    <xdr:to>
      <xdr:col>41</xdr:col>
      <xdr:colOff>101600</xdr:colOff>
      <xdr:row>98</xdr:row>
      <xdr:rowOff>75409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7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66536</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868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98893</xdr:rowOff>
    </xdr:from>
    <xdr:to>
      <xdr:col>36</xdr:col>
      <xdr:colOff>165100</xdr:colOff>
      <xdr:row>98</xdr:row>
      <xdr:rowOff>29043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2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45570</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504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34511</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21061"/>
          <a:ext cx="889000" cy="6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34511</xdr:rowOff>
    </xdr:from>
    <xdr:to>
      <xdr:col>76</xdr:col>
      <xdr:colOff>114300</xdr:colOff>
      <xdr:row>39</xdr:row>
      <xdr:rowOff>37723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21061"/>
          <a:ext cx="889000" cy="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37723</xdr:rowOff>
    </xdr:from>
    <xdr:to>
      <xdr:col>71</xdr:col>
      <xdr:colOff>177800</xdr:colOff>
      <xdr:row>39</xdr:row>
      <xdr:rowOff>78609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724273"/>
          <a:ext cx="889000" cy="4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155161</xdr:rowOff>
    </xdr:from>
    <xdr:to>
      <xdr:col>76</xdr:col>
      <xdr:colOff>165100</xdr:colOff>
      <xdr:row>39</xdr:row>
      <xdr:rowOff>85311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7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76438</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6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158373</xdr:rowOff>
    </xdr:from>
    <xdr:to>
      <xdr:col>72</xdr:col>
      <xdr:colOff>38100</xdr:colOff>
      <xdr:row>39</xdr:row>
      <xdr:rowOff>88523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7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79650</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766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27809</xdr:rowOff>
    </xdr:from>
    <xdr:to>
      <xdr:col>67</xdr:col>
      <xdr:colOff>101600</xdr:colOff>
      <xdr:row>39</xdr:row>
      <xdr:rowOff>129409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1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120536</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807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55</xdr:row>
      <xdr:rowOff>54627</xdr:rowOff>
    </xdr:from>
    <xdr:ext cx="37702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068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52</xdr:row>
      <xdr:rowOff>111777</xdr:rowOff>
    </xdr:from>
    <xdr:ext cx="37702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068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168927</xdr:rowOff>
    </xdr:from>
    <xdr:ext cx="37702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068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157988</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8901938"/>
          <a:ext cx="889000" cy="118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77470</xdr:rowOff>
    </xdr:from>
    <xdr:to>
      <xdr:col>67</xdr:col>
      <xdr:colOff>101600</xdr:colOff>
      <xdr:row>59</xdr:row>
      <xdr:rowOff>7620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1002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58</xdr:row>
      <xdr:rowOff>170197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10114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107188</xdr:rowOff>
    </xdr:from>
    <xdr:to>
      <xdr:col>67</xdr:col>
      <xdr:colOff>101600</xdr:colOff>
      <xdr:row>52</xdr:row>
      <xdr:rowOff>37338</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885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50</xdr:row>
      <xdr:rowOff>53865</xdr:rowOff>
    </xdr:from>
    <xdr:ext cx="378565"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25017" y="86263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72967</xdr:rowOff>
    </xdr:from>
    <xdr:to>
      <xdr:col>85</xdr:col>
      <xdr:colOff>127000</xdr:colOff>
      <xdr:row>75</xdr:row>
      <xdr:rowOff>87456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931717"/>
          <a:ext cx="838200" cy="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84292</xdr:rowOff>
    </xdr:from>
    <xdr:to>
      <xdr:col>81</xdr:col>
      <xdr:colOff>50800</xdr:colOff>
      <xdr:row>75</xdr:row>
      <xdr:rowOff>87456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943042"/>
          <a:ext cx="889000" cy="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136248</xdr:rowOff>
    </xdr:from>
    <xdr:to>
      <xdr:col>76</xdr:col>
      <xdr:colOff>114300</xdr:colOff>
      <xdr:row>75</xdr:row>
      <xdr:rowOff>84292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823548"/>
          <a:ext cx="889000" cy="11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136248</xdr:rowOff>
    </xdr:from>
    <xdr:to>
      <xdr:col>71</xdr:col>
      <xdr:colOff>177800</xdr:colOff>
      <xdr:row>75</xdr:row>
      <xdr:rowOff>107353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823548"/>
          <a:ext cx="889000" cy="14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22167</xdr:rowOff>
    </xdr:from>
    <xdr:to>
      <xdr:col>85</xdr:col>
      <xdr:colOff>177800</xdr:colOff>
      <xdr:row>75</xdr:row>
      <xdr:rowOff>123767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8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45044</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732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36656</xdr:rowOff>
    </xdr:from>
    <xdr:to>
      <xdr:col>81</xdr:col>
      <xdr:colOff>101600</xdr:colOff>
      <xdr:row>75</xdr:row>
      <xdr:rowOff>138256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9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154783</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670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33492</xdr:rowOff>
    </xdr:from>
    <xdr:to>
      <xdr:col>76</xdr:col>
      <xdr:colOff>165100</xdr:colOff>
      <xdr:row>75</xdr:row>
      <xdr:rowOff>135092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9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126220</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98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85448</xdr:rowOff>
    </xdr:from>
    <xdr:to>
      <xdr:col>72</xdr:col>
      <xdr:colOff>38100</xdr:colOff>
      <xdr:row>75</xdr:row>
      <xdr:rowOff>15598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77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32125</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547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56553</xdr:rowOff>
    </xdr:from>
    <xdr:to>
      <xdr:col>67</xdr:col>
      <xdr:colOff>101600</xdr:colOff>
      <xdr:row>75</xdr:row>
      <xdr:rowOff>158153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1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3230</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690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96793</xdr:rowOff>
    </xdr:from>
    <xdr:to>
      <xdr:col>85</xdr:col>
      <xdr:colOff>127000</xdr:colOff>
      <xdr:row>98</xdr:row>
      <xdr:rowOff>4155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727443"/>
          <a:ext cx="838200" cy="7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126098</xdr:rowOff>
    </xdr:from>
    <xdr:to>
      <xdr:col>81</xdr:col>
      <xdr:colOff>50800</xdr:colOff>
      <xdr:row>98</xdr:row>
      <xdr:rowOff>4155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756748"/>
          <a:ext cx="889000" cy="4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52321</xdr:rowOff>
    </xdr:from>
    <xdr:to>
      <xdr:col>76</xdr:col>
      <xdr:colOff>114300</xdr:colOff>
      <xdr:row>97</xdr:row>
      <xdr:rowOff>126098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82971"/>
          <a:ext cx="889000" cy="7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52321</xdr:rowOff>
    </xdr:from>
    <xdr:to>
      <xdr:col>71</xdr:col>
      <xdr:colOff>177800</xdr:colOff>
      <xdr:row>97</xdr:row>
      <xdr:rowOff>75754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82971"/>
          <a:ext cx="889000" cy="2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45993</xdr:rowOff>
    </xdr:from>
    <xdr:to>
      <xdr:col>85</xdr:col>
      <xdr:colOff>177800</xdr:colOff>
      <xdr:row>97</xdr:row>
      <xdr:rowOff>147593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7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68870</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52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124805</xdr:rowOff>
    </xdr:from>
    <xdr:to>
      <xdr:col>81</xdr:col>
      <xdr:colOff>101600</xdr:colOff>
      <xdr:row>98</xdr:row>
      <xdr:rowOff>54955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5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46082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4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75298</xdr:rowOff>
    </xdr:from>
    <xdr:to>
      <xdr:col>76</xdr:col>
      <xdr:colOff>165100</xdr:colOff>
      <xdr:row>98</xdr:row>
      <xdr:rowOff>5448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168025</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9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1521</xdr:rowOff>
    </xdr:from>
    <xdr:to>
      <xdr:col>72</xdr:col>
      <xdr:colOff>38100</xdr:colOff>
      <xdr:row>97</xdr:row>
      <xdr:rowOff>103121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3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94248</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2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24954</xdr:rowOff>
    </xdr:from>
    <xdr:to>
      <xdr:col>67</xdr:col>
      <xdr:colOff>101600</xdr:colOff>
      <xdr:row>97</xdr:row>
      <xdr:rowOff>126554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65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143081</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43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129718</xdr:rowOff>
    </xdr:from>
    <xdr:to>
      <xdr:col>116</xdr:col>
      <xdr:colOff>63500</xdr:colOff>
      <xdr:row>35</xdr:row>
      <xdr:rowOff>65634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5959018"/>
          <a:ext cx="838200" cy="10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129718</xdr:rowOff>
    </xdr:from>
    <xdr:to>
      <xdr:col>111</xdr:col>
      <xdr:colOff>177800</xdr:colOff>
      <xdr:row>35</xdr:row>
      <xdr:rowOff>68453</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5959018"/>
          <a:ext cx="889000" cy="11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83253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5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68453</xdr:rowOff>
    </xdr:from>
    <xdr:to>
      <xdr:col>107</xdr:col>
      <xdr:colOff>50800</xdr:colOff>
      <xdr:row>36</xdr:row>
      <xdr:rowOff>147663</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069203"/>
          <a:ext cx="889000" cy="25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117983</xdr:rowOff>
    </xdr:from>
    <xdr:to>
      <xdr:col>102</xdr:col>
      <xdr:colOff>114300</xdr:colOff>
      <xdr:row>36</xdr:row>
      <xdr:rowOff>147663</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290183"/>
          <a:ext cx="889000" cy="29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68966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58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14834</xdr:rowOff>
    </xdr:from>
    <xdr:to>
      <xdr:col>116</xdr:col>
      <xdr:colOff>114300</xdr:colOff>
      <xdr:row>35</xdr:row>
      <xdr:rowOff>116434</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01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37711</xdr:rowOff>
    </xdr:from>
    <xdr:ext cx="534377"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586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78918</xdr:rowOff>
    </xdr:from>
    <xdr:to>
      <xdr:col>112</xdr:col>
      <xdr:colOff>38100</xdr:colOff>
      <xdr:row>35</xdr:row>
      <xdr:rowOff>9068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590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25595</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56111" y="568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17653</xdr:rowOff>
    </xdr:from>
    <xdr:to>
      <xdr:col>107</xdr:col>
      <xdr:colOff>101600</xdr:colOff>
      <xdr:row>35</xdr:row>
      <xdr:rowOff>119253</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01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135780</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67111" y="579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96863</xdr:rowOff>
    </xdr:from>
    <xdr:to>
      <xdr:col>102</xdr:col>
      <xdr:colOff>165100</xdr:colOff>
      <xdr:row>37</xdr:row>
      <xdr:rowOff>27013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26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43540</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278111" y="6044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67183</xdr:rowOff>
    </xdr:from>
    <xdr:to>
      <xdr:col>98</xdr:col>
      <xdr:colOff>38100</xdr:colOff>
      <xdr:row>36</xdr:row>
      <xdr:rowOff>168783</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23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13860</xdr:rowOff>
    </xdr:from>
    <xdr:ext cx="534377"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389111" y="601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98520</xdr:rowOff>
    </xdr:from>
    <xdr:to>
      <xdr:col>116</xdr:col>
      <xdr:colOff>63500</xdr:colOff>
      <xdr:row>53</xdr:row>
      <xdr:rowOff>111844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185370"/>
          <a:ext cx="838200" cy="1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160432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933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81211</xdr:rowOff>
    </xdr:from>
    <xdr:to>
      <xdr:col>111</xdr:col>
      <xdr:colOff>177800</xdr:colOff>
      <xdr:row>53</xdr:row>
      <xdr:rowOff>111844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168061"/>
          <a:ext cx="88900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0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81211</xdr:rowOff>
    </xdr:from>
    <xdr:to>
      <xdr:col>107</xdr:col>
      <xdr:colOff>50800</xdr:colOff>
      <xdr:row>58</xdr:row>
      <xdr:rowOff>38561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168061"/>
          <a:ext cx="889000" cy="81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59718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10003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38561</xdr:rowOff>
    </xdr:from>
    <xdr:to>
      <xdr:col>102</xdr:col>
      <xdr:colOff>114300</xdr:colOff>
      <xdr:row>58</xdr:row>
      <xdr:rowOff>47085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982661"/>
          <a:ext cx="889000" cy="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47720</xdr:rowOff>
    </xdr:from>
    <xdr:to>
      <xdr:col>116</xdr:col>
      <xdr:colOff>114300</xdr:colOff>
      <xdr:row>53</xdr:row>
      <xdr:rowOff>149320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13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70597</xdr:rowOff>
    </xdr:from>
    <xdr:ext cx="534377"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898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61044</xdr:rowOff>
    </xdr:from>
    <xdr:to>
      <xdr:col>112</xdr:col>
      <xdr:colOff>38100</xdr:colOff>
      <xdr:row>53</xdr:row>
      <xdr:rowOff>162644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14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7721</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56111" y="892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30411</xdr:rowOff>
    </xdr:from>
    <xdr:to>
      <xdr:col>107</xdr:col>
      <xdr:colOff>101600</xdr:colOff>
      <xdr:row>53</xdr:row>
      <xdr:rowOff>132011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11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148538</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67111" y="889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159211</xdr:rowOff>
    </xdr:from>
    <xdr:to>
      <xdr:col>102</xdr:col>
      <xdr:colOff>165100</xdr:colOff>
      <xdr:row>58</xdr:row>
      <xdr:rowOff>89361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3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105888</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70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167735</xdr:rowOff>
    </xdr:from>
    <xdr:to>
      <xdr:col>98</xdr:col>
      <xdr:colOff>38100</xdr:colOff>
      <xdr:row>58</xdr:row>
      <xdr:rowOff>97885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114412</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71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53759</xdr:rowOff>
    </xdr:from>
    <xdr:to>
      <xdr:col>116</xdr:col>
      <xdr:colOff>63500</xdr:colOff>
      <xdr:row>73</xdr:row>
      <xdr:rowOff>56947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398159"/>
          <a:ext cx="838200" cy="17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53759</xdr:rowOff>
    </xdr:from>
    <xdr:to>
      <xdr:col>111</xdr:col>
      <xdr:colOff>177800</xdr:colOff>
      <xdr:row>73</xdr:row>
      <xdr:rowOff>79591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398159"/>
          <a:ext cx="889000" cy="19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9893</xdr:rowOff>
    </xdr:from>
    <xdr:to>
      <xdr:col>107</xdr:col>
      <xdr:colOff>50800</xdr:colOff>
      <xdr:row>73</xdr:row>
      <xdr:rowOff>79591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2525743"/>
          <a:ext cx="889000" cy="6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9893</xdr:rowOff>
    </xdr:from>
    <xdr:to>
      <xdr:col>102</xdr:col>
      <xdr:colOff>114300</xdr:colOff>
      <xdr:row>74</xdr:row>
      <xdr:rowOff>54178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525743"/>
          <a:ext cx="889000" cy="21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6147</xdr:rowOff>
    </xdr:from>
    <xdr:to>
      <xdr:col>116</xdr:col>
      <xdr:colOff>114300</xdr:colOff>
      <xdr:row>73</xdr:row>
      <xdr:rowOff>107747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52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29024</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37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2959</xdr:rowOff>
    </xdr:from>
    <xdr:to>
      <xdr:col>112</xdr:col>
      <xdr:colOff>38100</xdr:colOff>
      <xdr:row>72</xdr:row>
      <xdr:rowOff>104559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34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121086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12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28791</xdr:rowOff>
    </xdr:from>
    <xdr:to>
      <xdr:col>107</xdr:col>
      <xdr:colOff>101600</xdr:colOff>
      <xdr:row>73</xdr:row>
      <xdr:rowOff>130391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54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121518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3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130543</xdr:rowOff>
    </xdr:from>
    <xdr:to>
      <xdr:col>102</xdr:col>
      <xdr:colOff>165100</xdr:colOff>
      <xdr:row>73</xdr:row>
      <xdr:rowOff>60693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47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77220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25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3378</xdr:rowOff>
    </xdr:from>
    <xdr:to>
      <xdr:col>98</xdr:col>
      <xdr:colOff>38100</xdr:colOff>
      <xdr:row>74</xdr:row>
      <xdr:rowOff>104978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9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96105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8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歳出決算総額は、住民１人当たり</a:t>
          </a:r>
          <a:r>
            <a:rPr kumimoji="1" lang="en-US" altLang="ja-JP" sz="1100">
              <a:solidFill>
                <a:schemeClr val="dk1"/>
              </a:solidFill>
              <a:effectLst/>
              <a:latin typeface="+mn-lt"/>
              <a:ea typeface="+mn-ea"/>
              <a:cs typeface="+mn-cs"/>
            </a:rPr>
            <a:t>1,908,499</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　主な構成項目である人件費は、前年比増の住民１人当たり</a:t>
          </a:r>
          <a:r>
            <a:rPr kumimoji="1" lang="en-US" altLang="ja-JP" sz="1100">
              <a:solidFill>
                <a:schemeClr val="dk1"/>
              </a:solidFill>
              <a:effectLst/>
              <a:latin typeface="+mn-lt"/>
              <a:ea typeface="+mn-ea"/>
              <a:cs typeface="+mn-cs"/>
            </a:rPr>
            <a:t>251,273</a:t>
          </a:r>
          <a:r>
            <a:rPr kumimoji="1" lang="ja-JP" altLang="ja-JP" sz="1100">
              <a:solidFill>
                <a:schemeClr val="dk1"/>
              </a:solidFill>
              <a:effectLst/>
              <a:latin typeface="+mn-lt"/>
              <a:ea typeface="+mn-ea"/>
              <a:cs typeface="+mn-cs"/>
            </a:rPr>
            <a:t>円、類似団体内平均値を</a:t>
          </a:r>
          <a:r>
            <a:rPr kumimoji="1" lang="en-US" altLang="ja-JP" sz="1100">
              <a:solidFill>
                <a:schemeClr val="dk1"/>
              </a:solidFill>
              <a:effectLst/>
              <a:latin typeface="+mn-lt"/>
              <a:ea typeface="+mn-ea"/>
              <a:cs typeface="+mn-cs"/>
            </a:rPr>
            <a:t>84,330</a:t>
          </a:r>
          <a:r>
            <a:rPr kumimoji="1" lang="ja-JP" altLang="ja-JP" sz="1100">
              <a:solidFill>
                <a:schemeClr val="dk1"/>
              </a:solidFill>
              <a:effectLst/>
              <a:latin typeface="+mn-lt"/>
              <a:ea typeface="+mn-ea"/>
              <a:cs typeface="+mn-cs"/>
            </a:rPr>
            <a:t>円上回っている。これは町立高等学校を有していることや保育所などの施設運営を直営で行っていることが一つの要因であるため、今後も給与の適正化における人件費の抑制は基より行財改革の取り組みを通じて、各種業務の民間委託の推進を図る。</a:t>
          </a:r>
          <a:endParaRPr lang="ja-JP" altLang="ja-JP" sz="1400">
            <a:effectLst/>
          </a:endParaRPr>
        </a:p>
        <a:p>
          <a:r>
            <a:rPr kumimoji="1" lang="ja-JP" altLang="ja-JP" sz="1100">
              <a:solidFill>
                <a:schemeClr val="dk1"/>
              </a:solidFill>
              <a:effectLst/>
              <a:latin typeface="+mn-lt"/>
              <a:ea typeface="+mn-ea"/>
              <a:cs typeface="+mn-cs"/>
            </a:rPr>
            <a:t>　また、普通建設事業費は</a:t>
          </a:r>
          <a:r>
            <a:rPr kumimoji="1" lang="ja-JP" altLang="en-US" sz="1100">
              <a:solidFill>
                <a:schemeClr val="dk1"/>
              </a:solidFill>
              <a:effectLst/>
              <a:latin typeface="+mn-lt"/>
              <a:ea typeface="+mn-ea"/>
              <a:cs typeface="+mn-cs"/>
            </a:rPr>
            <a:t>大型の建設事業があったことで</a:t>
          </a:r>
          <a:r>
            <a:rPr kumimoji="1" lang="ja-JP" altLang="ja-JP" sz="1100">
              <a:solidFill>
                <a:schemeClr val="dk1"/>
              </a:solidFill>
              <a:effectLst/>
              <a:latin typeface="+mn-lt"/>
              <a:ea typeface="+mn-ea"/>
              <a:cs typeface="+mn-cs"/>
            </a:rPr>
            <a:t>住民１人当たり</a:t>
          </a:r>
          <a:r>
            <a:rPr kumimoji="1" lang="en-US" altLang="ja-JP" sz="1100">
              <a:solidFill>
                <a:schemeClr val="dk1"/>
              </a:solidFill>
              <a:effectLst/>
              <a:latin typeface="+mn-lt"/>
              <a:ea typeface="+mn-ea"/>
              <a:cs typeface="+mn-cs"/>
            </a:rPr>
            <a:t>455,793</a:t>
          </a:r>
          <a:r>
            <a:rPr kumimoji="1" lang="ja-JP" altLang="ja-JP" sz="1100">
              <a:solidFill>
                <a:schemeClr val="dk1"/>
              </a:solidFill>
              <a:effectLst/>
              <a:latin typeface="+mn-lt"/>
              <a:ea typeface="+mn-ea"/>
              <a:cs typeface="+mn-cs"/>
            </a:rPr>
            <a:t>円と類似団体内平均値を</a:t>
          </a:r>
          <a:r>
            <a:rPr kumimoji="1" lang="en-US" altLang="ja-JP" sz="1100">
              <a:solidFill>
                <a:schemeClr val="dk1"/>
              </a:solidFill>
              <a:effectLst/>
              <a:latin typeface="+mn-lt"/>
              <a:ea typeface="+mn-ea"/>
              <a:cs typeface="+mn-cs"/>
            </a:rPr>
            <a:t>231,621</a:t>
          </a:r>
          <a:r>
            <a:rPr kumimoji="1" lang="ja-JP" altLang="ja-JP" sz="1100">
              <a:solidFill>
                <a:schemeClr val="dk1"/>
              </a:solidFill>
              <a:effectLst/>
              <a:latin typeface="+mn-lt"/>
              <a:ea typeface="+mn-ea"/>
              <a:cs typeface="+mn-cs"/>
            </a:rPr>
            <a:t>円上回り、増加傾向となっている。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北海道士幌町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5,690
5,531
259.19
11,386,125
10,859,361
391,395
4,539,381
6,405,942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144272</xdr:rowOff>
    </xdr:from>
    <xdr:to>
      <xdr:col>24</xdr:col>
      <xdr:colOff>63500</xdr:colOff>
      <xdr:row>34</xdr:row>
      <xdr:rowOff>157226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73572"/>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157226</xdr:rowOff>
    </xdr:from>
    <xdr:to>
      <xdr:col>19</xdr:col>
      <xdr:colOff>177800</xdr:colOff>
      <xdr:row>34</xdr:row>
      <xdr:rowOff>165390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98652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165390</xdr:rowOff>
    </xdr:from>
    <xdr:to>
      <xdr:col>15</xdr:col>
      <xdr:colOff>50800</xdr:colOff>
      <xdr:row>35</xdr:row>
      <xdr:rowOff>41837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994690"/>
          <a:ext cx="889000" cy="4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41837</xdr:rowOff>
    </xdr:from>
    <xdr:to>
      <xdr:col>10</xdr:col>
      <xdr:colOff>114300</xdr:colOff>
      <xdr:row>35</xdr:row>
      <xdr:rowOff>99423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42587"/>
          <a:ext cx="889000" cy="5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93472</xdr:rowOff>
    </xdr:from>
    <xdr:to>
      <xdr:col>24</xdr:col>
      <xdr:colOff>114300</xdr:colOff>
      <xdr:row>35</xdr:row>
      <xdr:rowOff>23622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2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116349</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77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106426</xdr:rowOff>
    </xdr:from>
    <xdr:to>
      <xdr:col>20</xdr:col>
      <xdr:colOff>38100</xdr:colOff>
      <xdr:row>35</xdr:row>
      <xdr:rowOff>36576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3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53103</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71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114590</xdr:rowOff>
    </xdr:from>
    <xdr:to>
      <xdr:col>15</xdr:col>
      <xdr:colOff>101600</xdr:colOff>
      <xdr:row>35</xdr:row>
      <xdr:rowOff>44740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94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61267</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71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162487</xdr:rowOff>
    </xdr:from>
    <xdr:to>
      <xdr:col>10</xdr:col>
      <xdr:colOff>165100</xdr:colOff>
      <xdr:row>35</xdr:row>
      <xdr:rowOff>92637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9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109164</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767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48623</xdr:rowOff>
    </xdr:from>
    <xdr:to>
      <xdr:col>6</xdr:col>
      <xdr:colOff>38100</xdr:colOff>
      <xdr:row>35</xdr:row>
      <xdr:rowOff>150223</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4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166750</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82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75274</xdr:rowOff>
    </xdr:from>
    <xdr:to>
      <xdr:col>24</xdr:col>
      <xdr:colOff>63500</xdr:colOff>
      <xdr:row>56</xdr:row>
      <xdr:rowOff>91231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676474"/>
          <a:ext cx="838200" cy="1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6218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07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162238</xdr:rowOff>
    </xdr:from>
    <xdr:to>
      <xdr:col>19</xdr:col>
      <xdr:colOff>177800</xdr:colOff>
      <xdr:row>56</xdr:row>
      <xdr:rowOff>91231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591988"/>
          <a:ext cx="889000" cy="10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145576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4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162238</xdr:rowOff>
    </xdr:from>
    <xdr:to>
      <xdr:col>15</xdr:col>
      <xdr:colOff>50800</xdr:colOff>
      <xdr:row>56</xdr:row>
      <xdr:rowOff>56303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591988"/>
          <a:ext cx="889000" cy="6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112251</xdr:rowOff>
    </xdr:from>
    <xdr:to>
      <xdr:col>10</xdr:col>
      <xdr:colOff>114300</xdr:colOff>
      <xdr:row>56</xdr:row>
      <xdr:rowOff>56303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42001"/>
          <a:ext cx="889000" cy="11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24474</xdr:rowOff>
    </xdr:from>
    <xdr:to>
      <xdr:col>24</xdr:col>
      <xdr:colOff>114300</xdr:colOff>
      <xdr:row>56</xdr:row>
      <xdr:rowOff>126074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2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47351</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477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40431</xdr:rowOff>
    </xdr:from>
    <xdr:to>
      <xdr:col>20</xdr:col>
      <xdr:colOff>38100</xdr:colOff>
      <xdr:row>56</xdr:row>
      <xdr:rowOff>142031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4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158558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41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111438</xdr:rowOff>
    </xdr:from>
    <xdr:to>
      <xdr:col>15</xdr:col>
      <xdr:colOff>101600</xdr:colOff>
      <xdr:row>56</xdr:row>
      <xdr:rowOff>41588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54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58115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316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5503</xdr:rowOff>
    </xdr:from>
    <xdr:to>
      <xdr:col>10</xdr:col>
      <xdr:colOff>165100</xdr:colOff>
      <xdr:row>56</xdr:row>
      <xdr:rowOff>107103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0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98230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99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61451</xdr:rowOff>
    </xdr:from>
    <xdr:to>
      <xdr:col>6</xdr:col>
      <xdr:colOff>38100</xdr:colOff>
      <xdr:row>55</xdr:row>
      <xdr:rowOff>163051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49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154178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58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94780</xdr:rowOff>
    </xdr:from>
    <xdr:to>
      <xdr:col>24</xdr:col>
      <xdr:colOff>63500</xdr:colOff>
      <xdr:row>74</xdr:row>
      <xdr:rowOff>43231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610630"/>
          <a:ext cx="838200" cy="11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43231</xdr:rowOff>
    </xdr:from>
    <xdr:to>
      <xdr:col>19</xdr:col>
      <xdr:colOff>177800</xdr:colOff>
      <xdr:row>75</xdr:row>
      <xdr:rowOff>68842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730531"/>
          <a:ext cx="889000" cy="19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92593</xdr:rowOff>
    </xdr:from>
    <xdr:to>
      <xdr:col>15</xdr:col>
      <xdr:colOff>50800</xdr:colOff>
      <xdr:row>75</xdr:row>
      <xdr:rowOff>68842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779893"/>
          <a:ext cx="889000" cy="14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92593</xdr:rowOff>
    </xdr:from>
    <xdr:to>
      <xdr:col>10</xdr:col>
      <xdr:colOff>114300</xdr:colOff>
      <xdr:row>76</xdr:row>
      <xdr:rowOff>25209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779893"/>
          <a:ext cx="889000" cy="27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43980</xdr:rowOff>
    </xdr:from>
    <xdr:to>
      <xdr:col>24</xdr:col>
      <xdr:colOff>114300</xdr:colOff>
      <xdr:row>73</xdr:row>
      <xdr:rowOff>145580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5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66857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411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163881</xdr:rowOff>
    </xdr:from>
    <xdr:to>
      <xdr:col>20</xdr:col>
      <xdr:colOff>38100</xdr:colOff>
      <xdr:row>74</xdr:row>
      <xdr:rowOff>94031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67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110558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454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18042</xdr:rowOff>
    </xdr:from>
    <xdr:to>
      <xdr:col>15</xdr:col>
      <xdr:colOff>101600</xdr:colOff>
      <xdr:row>75</xdr:row>
      <xdr:rowOff>119642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7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136169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652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41793</xdr:rowOff>
    </xdr:from>
    <xdr:to>
      <xdr:col>10</xdr:col>
      <xdr:colOff>165100</xdr:colOff>
      <xdr:row>74</xdr:row>
      <xdr:rowOff>143393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72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159920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504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145859</xdr:rowOff>
    </xdr:from>
    <xdr:to>
      <xdr:col>6</xdr:col>
      <xdr:colOff>38100</xdr:colOff>
      <xdr:row>76</xdr:row>
      <xdr:rowOff>76009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0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92536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77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49414</xdr:rowOff>
    </xdr:from>
    <xdr:to>
      <xdr:col>24</xdr:col>
      <xdr:colOff>63500</xdr:colOff>
      <xdr:row>95</xdr:row>
      <xdr:rowOff>56600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337164"/>
          <a:ext cx="838200" cy="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49414</xdr:rowOff>
    </xdr:from>
    <xdr:to>
      <xdr:col>19</xdr:col>
      <xdr:colOff>177800</xdr:colOff>
      <xdr:row>95</xdr:row>
      <xdr:rowOff>78367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337164"/>
          <a:ext cx="889000" cy="2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78367</xdr:rowOff>
    </xdr:from>
    <xdr:to>
      <xdr:col>15</xdr:col>
      <xdr:colOff>50800</xdr:colOff>
      <xdr:row>96</xdr:row>
      <xdr:rowOff>60013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366117"/>
          <a:ext cx="889000" cy="15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60013</xdr:rowOff>
    </xdr:from>
    <xdr:to>
      <xdr:col>10</xdr:col>
      <xdr:colOff>114300</xdr:colOff>
      <xdr:row>96</xdr:row>
      <xdr:rowOff>96673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519213"/>
          <a:ext cx="889000" cy="3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5800</xdr:rowOff>
    </xdr:from>
    <xdr:to>
      <xdr:col>24</xdr:col>
      <xdr:colOff>114300</xdr:colOff>
      <xdr:row>95</xdr:row>
      <xdr:rowOff>107400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29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28677</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144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170064</xdr:rowOff>
    </xdr:from>
    <xdr:to>
      <xdr:col>20</xdr:col>
      <xdr:colOff>38100</xdr:colOff>
      <xdr:row>95</xdr:row>
      <xdr:rowOff>100214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8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116741</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061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27567</xdr:rowOff>
    </xdr:from>
    <xdr:to>
      <xdr:col>15</xdr:col>
      <xdr:colOff>101600</xdr:colOff>
      <xdr:row>95</xdr:row>
      <xdr:rowOff>129167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31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145694</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09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9213</xdr:rowOff>
    </xdr:from>
    <xdr:to>
      <xdr:col>10</xdr:col>
      <xdr:colOff>165100</xdr:colOff>
      <xdr:row>96</xdr:row>
      <xdr:rowOff>110813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46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127340</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24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45873</xdr:rowOff>
    </xdr:from>
    <xdr:to>
      <xdr:col>6</xdr:col>
      <xdr:colOff>38100</xdr:colOff>
      <xdr:row>96</xdr:row>
      <xdr:rowOff>147473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50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164000</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30795" y="16280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2083</xdr:rowOff>
    </xdr:from>
    <xdr:to>
      <xdr:col>55</xdr:col>
      <xdr:colOff>0</xdr:colOff>
      <xdr:row>33</xdr:row>
      <xdr:rowOff>77064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5488483"/>
          <a:ext cx="838200" cy="24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77064</xdr:rowOff>
    </xdr:from>
    <xdr:to>
      <xdr:col>50</xdr:col>
      <xdr:colOff>114300</xdr:colOff>
      <xdr:row>34</xdr:row>
      <xdr:rowOff>115469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5734914"/>
          <a:ext cx="889000" cy="20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70070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8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67919</xdr:rowOff>
    </xdr:from>
    <xdr:to>
      <xdr:col>45</xdr:col>
      <xdr:colOff>177800</xdr:colOff>
      <xdr:row>34</xdr:row>
      <xdr:rowOff>115469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5897219"/>
          <a:ext cx="889000" cy="47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72356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87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67919</xdr:rowOff>
    </xdr:from>
    <xdr:to>
      <xdr:col>41</xdr:col>
      <xdr:colOff>50800</xdr:colOff>
      <xdr:row>34</xdr:row>
      <xdr:rowOff>151587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5897219"/>
          <a:ext cx="8890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87444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02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122733</xdr:rowOff>
    </xdr:from>
    <xdr:to>
      <xdr:col>55</xdr:col>
      <xdr:colOff>50800</xdr:colOff>
      <xdr:row>32</xdr:row>
      <xdr:rowOff>52883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543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75760</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39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26264</xdr:rowOff>
    </xdr:from>
    <xdr:to>
      <xdr:col>50</xdr:col>
      <xdr:colOff>165100</xdr:colOff>
      <xdr:row>33</xdr:row>
      <xdr:rowOff>127864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568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144391</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45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64669</xdr:rowOff>
    </xdr:from>
    <xdr:to>
      <xdr:col>46</xdr:col>
      <xdr:colOff>38100</xdr:colOff>
      <xdr:row>34</xdr:row>
      <xdr:rowOff>166269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589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11346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6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17119</xdr:rowOff>
    </xdr:from>
    <xdr:to>
      <xdr:col>41</xdr:col>
      <xdr:colOff>101600</xdr:colOff>
      <xdr:row>34</xdr:row>
      <xdr:rowOff>118719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584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135246</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62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100787</xdr:rowOff>
    </xdr:from>
    <xdr:to>
      <xdr:col>36</xdr:col>
      <xdr:colOff>165100</xdr:colOff>
      <xdr:row>35</xdr:row>
      <xdr:rowOff>30937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593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47464</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705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101254</xdr:rowOff>
    </xdr:from>
    <xdr:to>
      <xdr:col>55</xdr:col>
      <xdr:colOff>0</xdr:colOff>
      <xdr:row>53</xdr:row>
      <xdr:rowOff>127553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8673754"/>
          <a:ext cx="838200" cy="54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127553</xdr:rowOff>
    </xdr:from>
    <xdr:to>
      <xdr:col>50</xdr:col>
      <xdr:colOff>114300</xdr:colOff>
      <xdr:row>56</xdr:row>
      <xdr:rowOff>17552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214403"/>
          <a:ext cx="889000" cy="40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114744</xdr:rowOff>
    </xdr:from>
    <xdr:to>
      <xdr:col>45</xdr:col>
      <xdr:colOff>177800</xdr:colOff>
      <xdr:row>56</xdr:row>
      <xdr:rowOff>17552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373044"/>
          <a:ext cx="889000" cy="24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114744</xdr:rowOff>
    </xdr:from>
    <xdr:to>
      <xdr:col>41</xdr:col>
      <xdr:colOff>50800</xdr:colOff>
      <xdr:row>55</xdr:row>
      <xdr:rowOff>121077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373044"/>
          <a:ext cx="889000" cy="17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50454</xdr:rowOff>
    </xdr:from>
    <xdr:to>
      <xdr:col>55</xdr:col>
      <xdr:colOff>50800</xdr:colOff>
      <xdr:row>50</xdr:row>
      <xdr:rowOff>152054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862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3481</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8575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76753</xdr:rowOff>
    </xdr:from>
    <xdr:to>
      <xdr:col>50</xdr:col>
      <xdr:colOff>165100</xdr:colOff>
      <xdr:row>54</xdr:row>
      <xdr:rowOff>6903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16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23430</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8938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138202</xdr:rowOff>
    </xdr:from>
    <xdr:to>
      <xdr:col>46</xdr:col>
      <xdr:colOff>38100</xdr:colOff>
      <xdr:row>56</xdr:row>
      <xdr:rowOff>68352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6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84879</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343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63944</xdr:rowOff>
    </xdr:from>
    <xdr:to>
      <xdr:col>41</xdr:col>
      <xdr:colOff>101600</xdr:colOff>
      <xdr:row>54</xdr:row>
      <xdr:rowOff>165544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2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10621</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09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70277</xdr:rowOff>
    </xdr:from>
    <xdr:to>
      <xdr:col>36</xdr:col>
      <xdr:colOff>165100</xdr:colOff>
      <xdr:row>56</xdr:row>
      <xdr:rowOff>427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0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16954</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275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121869</xdr:rowOff>
    </xdr:from>
    <xdr:to>
      <xdr:col>55</xdr:col>
      <xdr:colOff>0</xdr:colOff>
      <xdr:row>77</xdr:row>
      <xdr:rowOff>106997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123369"/>
          <a:ext cx="838200" cy="118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82107</xdr:rowOff>
    </xdr:from>
    <xdr:to>
      <xdr:col>50</xdr:col>
      <xdr:colOff>114300</xdr:colOff>
      <xdr:row>77</xdr:row>
      <xdr:rowOff>106997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83757"/>
          <a:ext cx="889000" cy="2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82107</xdr:rowOff>
    </xdr:from>
    <xdr:to>
      <xdr:col>45</xdr:col>
      <xdr:colOff>177800</xdr:colOff>
      <xdr:row>77</xdr:row>
      <xdr:rowOff>89078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83757"/>
          <a:ext cx="889000" cy="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89078</xdr:rowOff>
    </xdr:from>
    <xdr:to>
      <xdr:col>41</xdr:col>
      <xdr:colOff>50800</xdr:colOff>
      <xdr:row>77</xdr:row>
      <xdr:rowOff>101707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90728"/>
          <a:ext cx="889000" cy="1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71069</xdr:rowOff>
    </xdr:from>
    <xdr:to>
      <xdr:col>55</xdr:col>
      <xdr:colOff>50800</xdr:colOff>
      <xdr:row>71</xdr:row>
      <xdr:rowOff>1219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0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24096</xdr:rowOff>
    </xdr:from>
    <xdr:ext cx="599010"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025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56197</xdr:rowOff>
    </xdr:from>
    <xdr:to>
      <xdr:col>50</xdr:col>
      <xdr:colOff>165100</xdr:colOff>
      <xdr:row>77</xdr:row>
      <xdr:rowOff>157797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5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2874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3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31307</xdr:rowOff>
    </xdr:from>
    <xdr:to>
      <xdr:col>46</xdr:col>
      <xdr:colOff>38100</xdr:colOff>
      <xdr:row>77</xdr:row>
      <xdr:rowOff>132907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149434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00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38278</xdr:rowOff>
    </xdr:from>
    <xdr:to>
      <xdr:col>41</xdr:col>
      <xdr:colOff>101600</xdr:colOff>
      <xdr:row>77</xdr:row>
      <xdr:rowOff>139878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3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156405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1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50907</xdr:rowOff>
    </xdr:from>
    <xdr:to>
      <xdr:col>36</xdr:col>
      <xdr:colOff>165100</xdr:colOff>
      <xdr:row>77</xdr:row>
      <xdr:rowOff>152507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5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143634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4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35961</xdr:rowOff>
    </xdr:from>
    <xdr:to>
      <xdr:col>55</xdr:col>
      <xdr:colOff>0</xdr:colOff>
      <xdr:row>95</xdr:row>
      <xdr:rowOff>161691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323711"/>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121000</xdr:rowOff>
    </xdr:from>
    <xdr:to>
      <xdr:col>50</xdr:col>
      <xdr:colOff>114300</xdr:colOff>
      <xdr:row>95</xdr:row>
      <xdr:rowOff>161691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408750"/>
          <a:ext cx="889000" cy="4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121000</xdr:rowOff>
    </xdr:from>
    <xdr:to>
      <xdr:col>45</xdr:col>
      <xdr:colOff>177800</xdr:colOff>
      <xdr:row>96</xdr:row>
      <xdr:rowOff>125028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408750"/>
          <a:ext cx="889000" cy="17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28372</xdr:rowOff>
    </xdr:from>
    <xdr:to>
      <xdr:col>41</xdr:col>
      <xdr:colOff>50800</xdr:colOff>
      <xdr:row>96</xdr:row>
      <xdr:rowOff>125028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487572"/>
          <a:ext cx="889000" cy="9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156611</xdr:rowOff>
    </xdr:from>
    <xdr:to>
      <xdr:col>55</xdr:col>
      <xdr:colOff>50800</xdr:colOff>
      <xdr:row>95</xdr:row>
      <xdr:rowOff>86761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27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8038</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124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110891</xdr:rowOff>
    </xdr:from>
    <xdr:to>
      <xdr:col>50</xdr:col>
      <xdr:colOff>165100</xdr:colOff>
      <xdr:row>96</xdr:row>
      <xdr:rowOff>41041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39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32168</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491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70200</xdr:rowOff>
    </xdr:from>
    <xdr:to>
      <xdr:col>46</xdr:col>
      <xdr:colOff>38100</xdr:colOff>
      <xdr:row>96</xdr:row>
      <xdr:rowOff>350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3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16877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133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74228</xdr:rowOff>
    </xdr:from>
    <xdr:to>
      <xdr:col>41</xdr:col>
      <xdr:colOff>101600</xdr:colOff>
      <xdr:row>97</xdr:row>
      <xdr:rowOff>4378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3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166955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2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149022</xdr:rowOff>
    </xdr:from>
    <xdr:to>
      <xdr:col>36</xdr:col>
      <xdr:colOff>165100</xdr:colOff>
      <xdr:row>96</xdr:row>
      <xdr:rowOff>79172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43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70299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52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72606</xdr:rowOff>
    </xdr:from>
    <xdr:to>
      <xdr:col>85</xdr:col>
      <xdr:colOff>127000</xdr:colOff>
      <xdr:row>37</xdr:row>
      <xdr:rowOff>111300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16256"/>
          <a:ext cx="838200" cy="3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72606</xdr:rowOff>
    </xdr:from>
    <xdr:to>
      <xdr:col>81</xdr:col>
      <xdr:colOff>50800</xdr:colOff>
      <xdr:row>37</xdr:row>
      <xdr:rowOff>126075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16256"/>
          <a:ext cx="889000" cy="5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126075</xdr:rowOff>
    </xdr:from>
    <xdr:to>
      <xdr:col>76</xdr:col>
      <xdr:colOff>114300</xdr:colOff>
      <xdr:row>37</xdr:row>
      <xdr:rowOff>160015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69725"/>
          <a:ext cx="889000" cy="3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145019</xdr:rowOff>
    </xdr:from>
    <xdr:to>
      <xdr:col>71</xdr:col>
      <xdr:colOff>177800</xdr:colOff>
      <xdr:row>37</xdr:row>
      <xdr:rowOff>160015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88669"/>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60500</xdr:rowOff>
    </xdr:from>
    <xdr:to>
      <xdr:col>85</xdr:col>
      <xdr:colOff>177800</xdr:colOff>
      <xdr:row>37</xdr:row>
      <xdr:rowOff>162100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0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146877</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1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21806</xdr:rowOff>
    </xdr:from>
    <xdr:to>
      <xdr:col>81</xdr:col>
      <xdr:colOff>101600</xdr:colOff>
      <xdr:row>37</xdr:row>
      <xdr:rowOff>123406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114533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5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75275</xdr:rowOff>
    </xdr:from>
    <xdr:to>
      <xdr:col>76</xdr:col>
      <xdr:colOff>165100</xdr:colOff>
      <xdr:row>38</xdr:row>
      <xdr:rowOff>5425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1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168002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1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109215</xdr:rowOff>
    </xdr:from>
    <xdr:to>
      <xdr:col>72</xdr:col>
      <xdr:colOff>38100</xdr:colOff>
      <xdr:row>38</xdr:row>
      <xdr:rowOff>39365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5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30492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4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94219</xdr:rowOff>
    </xdr:from>
    <xdr:to>
      <xdr:col>67</xdr:col>
      <xdr:colOff>101600</xdr:colOff>
      <xdr:row>38</xdr:row>
      <xdr:rowOff>24369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3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15496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3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135540</xdr:rowOff>
    </xdr:from>
    <xdr:to>
      <xdr:col>85</xdr:col>
      <xdr:colOff>127000</xdr:colOff>
      <xdr:row>54</xdr:row>
      <xdr:rowOff>15264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222390"/>
          <a:ext cx="838200" cy="5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15264</xdr:rowOff>
    </xdr:from>
    <xdr:to>
      <xdr:col>81</xdr:col>
      <xdr:colOff>50800</xdr:colOff>
      <xdr:row>54</xdr:row>
      <xdr:rowOff>63484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273564"/>
          <a:ext cx="889000" cy="4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63484</xdr:rowOff>
    </xdr:from>
    <xdr:to>
      <xdr:col>76</xdr:col>
      <xdr:colOff>114300</xdr:colOff>
      <xdr:row>54</xdr:row>
      <xdr:rowOff>89088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321784"/>
          <a:ext cx="889000" cy="2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25185</xdr:rowOff>
    </xdr:from>
    <xdr:to>
      <xdr:col>71</xdr:col>
      <xdr:colOff>177800</xdr:colOff>
      <xdr:row>54</xdr:row>
      <xdr:rowOff>89088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283485"/>
          <a:ext cx="889000" cy="6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84740</xdr:rowOff>
    </xdr:from>
    <xdr:to>
      <xdr:col>85</xdr:col>
      <xdr:colOff>177800</xdr:colOff>
      <xdr:row>54</xdr:row>
      <xdr:rowOff>14890</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1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107617</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02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135914</xdr:rowOff>
    </xdr:from>
    <xdr:to>
      <xdr:col>81</xdr:col>
      <xdr:colOff>101600</xdr:colOff>
      <xdr:row>54</xdr:row>
      <xdr:rowOff>66064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22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82591</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899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12684</xdr:rowOff>
    </xdr:from>
    <xdr:to>
      <xdr:col>76</xdr:col>
      <xdr:colOff>165100</xdr:colOff>
      <xdr:row>54</xdr:row>
      <xdr:rowOff>114284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27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130811</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046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38288</xdr:rowOff>
    </xdr:from>
    <xdr:to>
      <xdr:col>72</xdr:col>
      <xdr:colOff>38100</xdr:colOff>
      <xdr:row>54</xdr:row>
      <xdr:rowOff>139888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29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156415</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071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145835</xdr:rowOff>
    </xdr:from>
    <xdr:to>
      <xdr:col>67</xdr:col>
      <xdr:colOff>101600</xdr:colOff>
      <xdr:row>54</xdr:row>
      <xdr:rowOff>75985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23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92512</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00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34511</xdr:rowOff>
    </xdr:from>
    <xdr:to>
      <xdr:col>81</xdr:col>
      <xdr:colOff>50800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79061"/>
          <a:ext cx="889000" cy="6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34511</xdr:rowOff>
    </xdr:from>
    <xdr:to>
      <xdr:col>76</xdr:col>
      <xdr:colOff>114300</xdr:colOff>
      <xdr:row>79</xdr:row>
      <xdr:rowOff>37723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79061"/>
          <a:ext cx="889000" cy="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37723</xdr:rowOff>
    </xdr:from>
    <xdr:to>
      <xdr:col>71</xdr:col>
      <xdr:colOff>177800</xdr:colOff>
      <xdr:row>79</xdr:row>
      <xdr:rowOff>78609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582273"/>
          <a:ext cx="889000" cy="4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155161</xdr:rowOff>
    </xdr:from>
    <xdr:to>
      <xdr:col>76</xdr:col>
      <xdr:colOff>165100</xdr:colOff>
      <xdr:row>79</xdr:row>
      <xdr:rowOff>85311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2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76438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158373</xdr:rowOff>
    </xdr:from>
    <xdr:to>
      <xdr:col>72</xdr:col>
      <xdr:colOff>38100</xdr:colOff>
      <xdr:row>79</xdr:row>
      <xdr:rowOff>88523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3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79650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2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27809</xdr:rowOff>
    </xdr:from>
    <xdr:to>
      <xdr:col>67</xdr:col>
      <xdr:colOff>101600</xdr:colOff>
      <xdr:row>79</xdr:row>
      <xdr:rowOff>129409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120536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6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72968</xdr:rowOff>
    </xdr:from>
    <xdr:to>
      <xdr:col>85</xdr:col>
      <xdr:colOff>127000</xdr:colOff>
      <xdr:row>95</xdr:row>
      <xdr:rowOff>87455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360718"/>
          <a:ext cx="838200" cy="1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84293</xdr:rowOff>
    </xdr:from>
    <xdr:to>
      <xdr:col>81</xdr:col>
      <xdr:colOff>50800</xdr:colOff>
      <xdr:row>95</xdr:row>
      <xdr:rowOff>87455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372043"/>
          <a:ext cx="8890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136247</xdr:rowOff>
    </xdr:from>
    <xdr:to>
      <xdr:col>76</xdr:col>
      <xdr:colOff>114300</xdr:colOff>
      <xdr:row>95</xdr:row>
      <xdr:rowOff>84293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252547"/>
          <a:ext cx="889000" cy="11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136247</xdr:rowOff>
    </xdr:from>
    <xdr:to>
      <xdr:col>71</xdr:col>
      <xdr:colOff>177800</xdr:colOff>
      <xdr:row>95</xdr:row>
      <xdr:rowOff>107353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252547"/>
          <a:ext cx="889000" cy="14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22168</xdr:rowOff>
    </xdr:from>
    <xdr:to>
      <xdr:col>85</xdr:col>
      <xdr:colOff>177800</xdr:colOff>
      <xdr:row>95</xdr:row>
      <xdr:rowOff>123768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30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45045</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16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36655</xdr:rowOff>
    </xdr:from>
    <xdr:to>
      <xdr:col>81</xdr:col>
      <xdr:colOff>101600</xdr:colOff>
      <xdr:row>95</xdr:row>
      <xdr:rowOff>138255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32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154782</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099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33493</xdr:rowOff>
    </xdr:from>
    <xdr:to>
      <xdr:col>76</xdr:col>
      <xdr:colOff>165100</xdr:colOff>
      <xdr:row>95</xdr:row>
      <xdr:rowOff>135093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2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126220</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1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85447</xdr:rowOff>
    </xdr:from>
    <xdr:to>
      <xdr:col>72</xdr:col>
      <xdr:colOff>38100</xdr:colOff>
      <xdr:row>95</xdr:row>
      <xdr:rowOff>15597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20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32124</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5976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56553</xdr:rowOff>
    </xdr:from>
    <xdr:to>
      <xdr:col>67</xdr:col>
      <xdr:colOff>101600</xdr:colOff>
      <xdr:row>95</xdr:row>
      <xdr:rowOff>158153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34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3230</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119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明朝" panose="02020609040205080304" pitchFamily="17" charset="-128"/>
              <a:ea typeface="ＭＳ 明朝" panose="02020609040205080304" pitchFamily="17" charset="-128"/>
            </a:rPr>
            <a:t>　衛生費は、国保病院事業会計への繰出金が増加したことが、類似団体内平均を大きく上回る要因である。</a:t>
          </a:r>
          <a:endParaRPr kumimoji="1" lang="en-US" altLang="ja-JP" sz="1400">
            <a:latin typeface="ＭＳ 明朝" panose="02020609040205080304" pitchFamily="17" charset="-128"/>
            <a:ea typeface="ＭＳ 明朝" panose="02020609040205080304" pitchFamily="17" charset="-128"/>
          </a:endParaRPr>
        </a:p>
        <a:p>
          <a:r>
            <a:rPr kumimoji="1" lang="ja-JP" altLang="en-US" sz="1400">
              <a:latin typeface="ＭＳ 明朝" panose="02020609040205080304" pitchFamily="17" charset="-128"/>
              <a:ea typeface="ＭＳ 明朝" panose="02020609040205080304" pitchFamily="17" charset="-128"/>
            </a:rPr>
            <a:t>　農林水産業費は、農業関係補助金の増加が主な要因である。</a:t>
          </a:r>
          <a:endParaRPr kumimoji="1" lang="en-US" altLang="ja-JP" sz="1400">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商工</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費は、</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観光施設改修事業が</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増加が主な要因である。</a:t>
          </a:r>
          <a:endParaRPr kumimoji="1" lang="ja-JP" altLang="en-US" sz="1400">
            <a:latin typeface="ＭＳ 明朝" panose="02020609040205080304" pitchFamily="17" charset="-128"/>
            <a:ea typeface="ＭＳ 明朝" panose="02020609040205080304" pitchFamily="17" charset="-128"/>
          </a:endParaRPr>
        </a:p>
        <a:p>
          <a:r>
            <a:rPr kumimoji="1" lang="ja-JP" altLang="en-US" sz="1400">
              <a:latin typeface="ＭＳ 明朝" panose="02020609040205080304" pitchFamily="17" charset="-128"/>
              <a:ea typeface="ＭＳ 明朝" panose="02020609040205080304" pitchFamily="17" charset="-128"/>
            </a:rPr>
            <a:t>　土木費は、補助事業による公営住宅整備事業、道路等インフラ整備など普通建設事業費の増加が主な要因である。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北海道士幌町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明朝" panose="02020609040205080304" pitchFamily="17" charset="-128"/>
              <a:ea typeface="ＭＳ 明朝" panose="02020609040205080304" pitchFamily="17" charset="-128"/>
            </a:rPr>
            <a:t>　財政調整基金については、令和</a:t>
          </a:r>
          <a:r>
            <a:rPr kumimoji="1" lang="en-US" altLang="ja-JP" sz="1400">
              <a:latin typeface="ＭＳ 明朝" panose="02020609040205080304" pitchFamily="17" charset="-128"/>
              <a:ea typeface="ＭＳ 明朝" panose="02020609040205080304" pitchFamily="17" charset="-128"/>
            </a:rPr>
            <a:t>5</a:t>
          </a:r>
          <a:r>
            <a:rPr kumimoji="1" lang="ja-JP" altLang="en-US" sz="1400">
              <a:latin typeface="ＭＳ 明朝" panose="02020609040205080304" pitchFamily="17" charset="-128"/>
              <a:ea typeface="ＭＳ 明朝" panose="02020609040205080304" pitchFamily="17" charset="-128"/>
            </a:rPr>
            <a:t>年度は、物価高騰による物件費の増などの影響により、実質単年度収支が赤字となったことから、基金の取崩しを行った。</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令和</a:t>
          </a:r>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6</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年度は、</a:t>
          </a:r>
          <a:r>
            <a:rPr kumimoji="1" lang="ja-JP" altLang="en-US" sz="1400">
              <a:latin typeface="ＭＳ 明朝" panose="02020609040205080304" pitchFamily="17" charset="-128"/>
              <a:ea typeface="ＭＳ 明朝" panose="02020609040205080304" pitchFamily="17" charset="-128"/>
            </a:rPr>
            <a:t>適切な財源確保と歳出の精査により、実質単年度収支が黒字となったことから</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、基金の</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積み増し</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を行った</a:t>
          </a:r>
          <a:r>
            <a:rPr kumimoji="1" lang="ja-JP" altLang="ja-JP" sz="1100">
              <a:solidFill>
                <a:schemeClr val="dk1"/>
              </a:solidFill>
              <a:effectLst/>
              <a:latin typeface="+mn-lt"/>
              <a:ea typeface="+mn-ea"/>
              <a:cs typeface="+mn-cs"/>
            </a:rPr>
            <a:t>。</a:t>
          </a:r>
          <a:endParaRPr kumimoji="1" lang="ja-JP" altLang="en-US" sz="1400">
            <a:latin typeface="ＭＳ 明朝" panose="02020609040205080304" pitchFamily="17" charset="-128"/>
            <a:ea typeface="ＭＳ 明朝" panose="02020609040205080304" pitchFamily="17"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北海道士幌町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全会計において、連結実質赤字が生じていない状況である。特別会計においては、総じて黒字額は安定して推移している状況にある。</a:t>
          </a:r>
        </a:p>
        <a:p>
          <a:r>
            <a:rPr kumimoji="1" lang="ja-JP" altLang="en-US" sz="1400">
              <a:latin typeface="ＭＳ ゴシック" pitchFamily="49" charset="-128"/>
              <a:ea typeface="ＭＳ ゴシック" pitchFamily="49" charset="-128"/>
            </a:rPr>
            <a:t>　国民健康保険病院事業会計については、実質赤字は生じていないものの、入院・外来患者数の減少などの影響により収益構造が悪化し、黒字幅が縮小傾向となっている。</a:t>
          </a:r>
        </a:p>
        <a:p>
          <a:r>
            <a:rPr kumimoji="1" lang="ja-JP" altLang="en-US" sz="1400">
              <a:latin typeface="ＭＳ ゴシック" pitchFamily="49" charset="-128"/>
              <a:ea typeface="ＭＳ ゴシック" pitchFamily="49" charset="-128"/>
            </a:rPr>
            <a:t>　今後も、行財政改革の着実な取り組み、各特別会計・事業会計における自主財源の確保や民間委託等による経費の削減を図りながら、各会計とも健全な財政運営に努める。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北海道士幌町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元利償還金等については、</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には観光関係の辺地対策事業などの償還が開始や算入公債費等の減少に伴い、公債費比率は増加傾向にある。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北海道士幌町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起債事業の増加もあり、将来負担額（Ａ）は増加傾向にあるが、充当可能基金が一定水準を維持している。</a:t>
          </a:r>
        </a:p>
        <a:p>
          <a:r>
            <a:rPr kumimoji="1" lang="ja-JP" altLang="en-US" sz="1400">
              <a:latin typeface="ＭＳ ゴシック" pitchFamily="49" charset="-128"/>
              <a:ea typeface="ＭＳ ゴシック" pitchFamily="49" charset="-128"/>
            </a:rPr>
            <a:t>　今後も後世への負担を少しでも軽減するよう、行財政改革を着実に進めるとともに、新規事業の実施にあたっては、将来的な負担が少しでも軽減されるような財源の確保を図り、引き続き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北海道士幌町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適切な財源確保と歳出の精査により、</a:t>
          </a:r>
          <a:r>
            <a:rPr kumimoji="1" lang="ja-JP" altLang="ja-JP" sz="1400">
              <a:solidFill>
                <a:schemeClr val="dk1"/>
              </a:solidFill>
              <a:effectLst/>
              <a:latin typeface="+mn-lt"/>
              <a:ea typeface="+mn-ea"/>
              <a:cs typeface="+mn-cs"/>
            </a:rPr>
            <a:t>実質単年度収支が</a:t>
          </a:r>
          <a:r>
            <a:rPr kumimoji="1" lang="ja-JP" altLang="en-US" sz="1400">
              <a:solidFill>
                <a:schemeClr val="dk1"/>
              </a:solidFill>
              <a:effectLst/>
              <a:latin typeface="+mn-lt"/>
              <a:ea typeface="+mn-ea"/>
              <a:cs typeface="+mn-cs"/>
            </a:rPr>
            <a:t>黒字</a:t>
          </a:r>
          <a:r>
            <a:rPr kumimoji="1" lang="ja-JP" altLang="ja-JP" sz="1400">
              <a:solidFill>
                <a:schemeClr val="dk1"/>
              </a:solidFill>
              <a:effectLst/>
              <a:latin typeface="+mn-lt"/>
              <a:ea typeface="+mn-ea"/>
              <a:cs typeface="+mn-cs"/>
            </a:rPr>
            <a:t>となったことから、</a:t>
          </a:r>
          <a:r>
            <a:rPr kumimoji="1" lang="en-US" altLang="ja-JP" sz="1400">
              <a:solidFill>
                <a:schemeClr val="dk1"/>
              </a:solidFill>
              <a:effectLst/>
              <a:latin typeface="+mn-lt"/>
              <a:ea typeface="+mn-ea"/>
              <a:cs typeface="+mn-cs"/>
            </a:rPr>
            <a:t>100</a:t>
          </a:r>
          <a:r>
            <a:rPr kumimoji="1" lang="ja-JP" altLang="ja-JP" sz="1400">
              <a:solidFill>
                <a:schemeClr val="dk1"/>
              </a:solidFill>
              <a:effectLst/>
              <a:latin typeface="+mn-lt"/>
              <a:ea typeface="+mn-ea"/>
              <a:cs typeface="+mn-cs"/>
            </a:rPr>
            <a:t>百万円の基金の</a:t>
          </a:r>
          <a:r>
            <a:rPr kumimoji="1" lang="ja-JP" altLang="en-US" sz="1400">
              <a:solidFill>
                <a:schemeClr val="dk1"/>
              </a:solidFill>
              <a:effectLst/>
              <a:latin typeface="+mn-lt"/>
              <a:ea typeface="+mn-ea"/>
              <a:cs typeface="+mn-cs"/>
            </a:rPr>
            <a:t>積み増し</a:t>
          </a:r>
          <a:r>
            <a:rPr kumimoji="1" lang="ja-JP" altLang="ja-JP" sz="1400">
              <a:solidFill>
                <a:schemeClr val="dk1"/>
              </a:solidFill>
              <a:effectLst/>
              <a:latin typeface="+mn-lt"/>
              <a:ea typeface="+mn-ea"/>
              <a:cs typeface="+mn-cs"/>
            </a:rPr>
            <a:t>を行った。</a:t>
          </a:r>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・行財政改革により歳出を見直しつつ、財調基金の適正水準額の確保に努める。</a:t>
          </a:r>
          <a:endParaRPr lang="ja-JP" altLang="ja-JP" sz="1400">
            <a:effectLst/>
          </a:endParaRPr>
        </a:p>
        <a:p>
          <a:r>
            <a:rPr kumimoji="1" lang="ja-JP" altLang="ja-JP" sz="1400">
              <a:solidFill>
                <a:schemeClr val="dk1"/>
              </a:solidFill>
              <a:effectLst/>
              <a:latin typeface="+mn-lt"/>
              <a:ea typeface="+mn-ea"/>
              <a:cs typeface="+mn-cs"/>
            </a:rPr>
            <a:t>　・ふるさと納税寄附を積立てた「愛のまち建設基金」は、寄附目的に沿った事業のため取り崩す予定である。Ｒ</a:t>
          </a:r>
          <a:r>
            <a:rPr kumimoji="1" lang="en-US" altLang="ja-JP" sz="1400">
              <a:solidFill>
                <a:schemeClr val="dk1"/>
              </a:solidFill>
              <a:effectLst/>
              <a:latin typeface="+mn-lt"/>
              <a:ea typeface="+mn-ea"/>
              <a:cs typeface="+mn-cs"/>
            </a:rPr>
            <a:t>2</a:t>
          </a:r>
          <a:r>
            <a:rPr kumimoji="1" lang="ja-JP" altLang="ja-JP" sz="1400">
              <a:solidFill>
                <a:schemeClr val="dk1"/>
              </a:solidFill>
              <a:effectLst/>
              <a:latin typeface="+mn-lt"/>
              <a:ea typeface="+mn-ea"/>
              <a:cs typeface="+mn-cs"/>
            </a:rPr>
            <a:t>からはふるさと納税寄附の経費分見直しを行い、一般財源の負担を一定程度軽減することができている。基金も増加傾向にあり、事業実施についての検討を要する。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（基金の使途）</a:t>
          </a:r>
          <a:endParaRPr lang="ja-JP" altLang="ja-JP" sz="1400">
            <a:effectLst/>
          </a:endParaRPr>
        </a:p>
        <a:p>
          <a:r>
            <a:rPr kumimoji="1" lang="ja-JP" altLang="ja-JP" sz="1400">
              <a:solidFill>
                <a:schemeClr val="dk1"/>
              </a:solidFill>
              <a:effectLst/>
              <a:latin typeface="+mn-lt"/>
              <a:ea typeface="+mn-ea"/>
              <a:cs typeface="+mn-cs"/>
            </a:rPr>
            <a:t>　愛のまち建設基金：公共施設及び設備の充実など９つの指定事業に活用</a:t>
          </a:r>
          <a:endParaRPr lang="ja-JP" altLang="ja-JP" sz="1400">
            <a:effectLst/>
          </a:endParaRPr>
        </a:p>
        <a:p>
          <a:r>
            <a:rPr kumimoji="1" lang="ja-JP" altLang="ja-JP" sz="1400">
              <a:solidFill>
                <a:schemeClr val="dk1"/>
              </a:solidFill>
              <a:effectLst/>
              <a:latin typeface="+mn-lt"/>
              <a:ea typeface="+mn-ea"/>
              <a:cs typeface="+mn-cs"/>
            </a:rPr>
            <a:t>　地域福祉基金：健康及び生きがいづくりの推進その他の地域福祉施策の推進に活用</a:t>
          </a:r>
          <a:endParaRPr lang="ja-JP" altLang="ja-JP" sz="1400">
            <a:effectLst/>
          </a:endParaRPr>
        </a:p>
        <a:p>
          <a:r>
            <a:rPr kumimoji="1" lang="ja-JP" altLang="ja-JP" sz="1400">
              <a:solidFill>
                <a:schemeClr val="dk1"/>
              </a:solidFill>
              <a:effectLst/>
              <a:latin typeface="+mn-lt"/>
              <a:ea typeface="+mn-ea"/>
              <a:cs typeface="+mn-cs"/>
            </a:rPr>
            <a:t>　農業災害対策基金：農業災害の防止や発生した際の支援に活用</a:t>
          </a:r>
          <a:endParaRPr lang="ja-JP" altLang="ja-JP" sz="1400">
            <a:effectLst/>
          </a:endParaRPr>
        </a:p>
        <a:p>
          <a:r>
            <a:rPr kumimoji="1" lang="ja-JP" altLang="ja-JP" sz="1400">
              <a:solidFill>
                <a:schemeClr val="dk1"/>
              </a:solidFill>
              <a:effectLst/>
              <a:latin typeface="+mn-lt"/>
              <a:ea typeface="+mn-ea"/>
              <a:cs typeface="+mn-cs"/>
            </a:rPr>
            <a:t>　国鉄士幌線代替輸送確保基金：国鉄士幌線廃止に伴う代替輸送事業に要する財源として活用</a:t>
          </a:r>
          <a:endParaRPr lang="ja-JP" altLang="ja-JP" sz="1400">
            <a:effectLst/>
          </a:endParaRPr>
        </a:p>
        <a:p>
          <a:r>
            <a:rPr kumimoji="1" lang="ja-JP" altLang="ja-JP" sz="1400">
              <a:solidFill>
                <a:schemeClr val="dk1"/>
              </a:solidFill>
              <a:effectLst/>
              <a:latin typeface="+mn-lt"/>
              <a:ea typeface="+mn-ea"/>
              <a:cs typeface="+mn-cs"/>
            </a:rPr>
            <a:t>　肉牛生産安定事業基金：町内肉用牛の生産拡大とその飼養者の経営安定上必要な事業に活用</a:t>
          </a:r>
          <a:endParaRPr lang="ja-JP" altLang="ja-JP" sz="1400">
            <a:effectLst/>
          </a:endParaRPr>
        </a:p>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　愛のまち建設基金：ふるさと納税寄附を積み立てたことによる増加</a:t>
          </a:r>
          <a:endParaRPr lang="ja-JP" altLang="ja-JP" sz="1400">
            <a:effectLst/>
          </a:endParaRPr>
        </a:p>
        <a:p>
          <a:r>
            <a:rPr kumimoji="1" lang="ja-JP" altLang="ja-JP" sz="1400">
              <a:solidFill>
                <a:schemeClr val="dk1"/>
              </a:solidFill>
              <a:effectLst/>
              <a:latin typeface="+mn-lt"/>
              <a:ea typeface="+mn-ea"/>
              <a:cs typeface="+mn-cs"/>
            </a:rPr>
            <a:t>　国鉄士幌線代替輸送確保基金：代替輸送事業に充てたことよる減少</a:t>
          </a:r>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愛のまち建設基金：ふるさと納税寄附の目的（９つの指定事業）に沿った事業に繰入予定。</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400">
              <a:solidFill>
                <a:schemeClr val="dk1"/>
              </a:solidFill>
              <a:effectLst/>
              <a:latin typeface="+mn-lt"/>
              <a:ea typeface="+mn-ea"/>
              <a:cs typeface="+mn-cs"/>
            </a:rPr>
            <a:t>　　適切な財源確保と歳出の精査により、実質単年度収支が黒字となったことから、</a:t>
          </a:r>
          <a:r>
            <a:rPr kumimoji="1" lang="en-US" altLang="ja-JP" sz="1400">
              <a:solidFill>
                <a:schemeClr val="dk1"/>
              </a:solidFill>
              <a:effectLst/>
              <a:latin typeface="+mn-lt"/>
              <a:ea typeface="+mn-ea"/>
              <a:cs typeface="+mn-cs"/>
            </a:rPr>
            <a:t>100</a:t>
          </a:r>
          <a:r>
            <a:rPr kumimoji="1" lang="ja-JP" altLang="ja-JP" sz="1400">
              <a:solidFill>
                <a:schemeClr val="dk1"/>
              </a:solidFill>
              <a:effectLst/>
              <a:latin typeface="+mn-lt"/>
              <a:ea typeface="+mn-ea"/>
              <a:cs typeface="+mn-cs"/>
            </a:rPr>
            <a:t>百万円の基金の積み増しを行った。</a:t>
          </a:r>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行財政改革により歳出を見直しつつ、財調基金の適正水準額の確保に努める。</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　国保病院事業会計の病院債償還に対し、毎年度</a:t>
          </a:r>
          <a:r>
            <a:rPr kumimoji="1" lang="en-US" altLang="ja-JP" sz="1400">
              <a:solidFill>
                <a:schemeClr val="dk1"/>
              </a:solidFill>
              <a:effectLst/>
              <a:latin typeface="+mn-lt"/>
              <a:ea typeface="+mn-ea"/>
              <a:cs typeface="+mn-cs"/>
            </a:rPr>
            <a:t>45</a:t>
          </a:r>
          <a:r>
            <a:rPr kumimoji="1" lang="ja-JP" altLang="ja-JP" sz="1400">
              <a:solidFill>
                <a:schemeClr val="dk1"/>
              </a:solidFill>
              <a:effectLst/>
              <a:latin typeface="+mn-lt"/>
              <a:ea typeface="+mn-ea"/>
              <a:cs typeface="+mn-cs"/>
            </a:rPr>
            <a:t>百万円を取崩している。</a:t>
          </a:r>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国保病院事業会計の病院債償還に対し、令和</a:t>
          </a:r>
          <a:r>
            <a:rPr kumimoji="1" lang="en-US" altLang="ja-JP" sz="1400">
              <a:solidFill>
                <a:schemeClr val="dk1"/>
              </a:solidFill>
              <a:effectLst/>
              <a:latin typeface="+mn-lt"/>
              <a:ea typeface="+mn-ea"/>
              <a:cs typeface="+mn-cs"/>
            </a:rPr>
            <a:t>12</a:t>
          </a:r>
          <a:r>
            <a:rPr kumimoji="1" lang="ja-JP" altLang="ja-JP" sz="1400">
              <a:solidFill>
                <a:schemeClr val="dk1"/>
              </a:solidFill>
              <a:effectLst/>
              <a:latin typeface="+mn-lt"/>
              <a:ea typeface="+mn-ea"/>
              <a:cs typeface="+mn-cs"/>
            </a:rPr>
            <a:t>年まで取崩しを継続する見込み。</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C9A9E5F-5BAB-47B1-985D-1930BEC6E9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D990960-D9DF-4992-BF0F-DFC1174E5B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A204D18D-EB48-4129-896C-A8B584E3B8A2}"/>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89A1DD5F-724C-4674-9B14-2958F7C7ACF0}"/>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F2BB4EDE-742A-4025-B645-39AE38F8F465}"/>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28B22AD5-7E54-4F45-8EE3-2847E55920B3}"/>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56CDB0F9-0B58-489C-BE9B-1CD9EB4E7089}"/>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018979A8-CEAA-4C8B-8C70-ECFA3828DBD0}"/>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FD477CF2-826B-4A91-86A8-0E91A54044B5}"/>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1AC83201-8551-4DA3-9CCB-05F164B4EF8F}"/>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A28B160A-2D7D-4F22-B1F9-DAF085A68FB1}"/>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694C5627-C7D4-4018-B09F-7697D1FA6C1E}"/>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1E7AEA91-EB40-4964-A89A-6037742B4FF0}"/>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BDD268BE-713D-4DE3-98D5-E4C28946BB38}"/>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A15ADC6A-76D9-4A29-B893-DA8F83F4CD5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北海道士幌町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0FC1AA57-2155-499E-BBDA-3133420258C2}"/>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ADF0EBFB-303C-479A-AD33-D81B80181F04}"/>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E2F9A84C-5E52-44C1-BC27-8453E5A624C9}"/>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D4F3C22A-1250-4FF1-BE9B-E209671EE978}"/>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11919762-33B3-4CFC-B954-FBE613307BB9}"/>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C55645E2-2E89-4E51-89E7-103EAA15D63E}"/>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5,690
5,531
259.19
11,386,125
10,859,361
391,395
4,539,381
6,405,942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2CDF114D-DFB2-4146-BFBD-047643A184B4}"/>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38168B9B-B6EC-4BAC-870B-75D62190E085}"/>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7D3654E2-6332-492F-8375-22DE03CE168D}"/>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0597F8D0-495F-4810-A0C9-3B40E443E569}"/>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C96D4EE2-0477-4758-973F-3A9C3C930461}"/>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AA90F1F7-5919-4369-A572-4B56E58DFB41}"/>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C3C237D8-DFFF-49D5-A337-FB6F74EFC60D}"/>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10580C24-7BF5-49C5-8752-49A6C2C5E81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9541460B-88A2-4E75-A2F5-8062D3402476}"/>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6C28027D-2C76-401B-8DF6-D4568ED9E181}"/>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EED59C09-4847-44A3-AE7F-171D26101D6B}"/>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10E9C8B5-BC29-4DCF-8487-AEBB79658875}"/>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888DC7F0-8E9D-4882-9204-F1B7BC668691}"/>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F8EE174E-C874-49EE-A5EE-6DD811A3E21C}"/>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244CB3A7-3BB8-4BFE-9B11-977BB0E216D5}"/>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2E4B7933-D0CF-4E72-8E37-D6A73467D5B9}"/>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81363201-9DCB-4A97-9F12-672A35CDDEAA}"/>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1F4C2B8E-5499-4A53-BB4B-112D2CAB547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4DA166BB-B685-474D-9578-816F6582B1A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9B543F2E-0D1D-4B5C-B028-6E26FE5B17D7}"/>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A51FC4C6-AEF9-49F5-8C37-B84E9E689540}"/>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E98CDBC5-5583-4985-8F78-AFBAF7949CE2}"/>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928AD88D-1299-4115-BB62-2EB97AE64C38}"/>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2CD54160-310A-4B44-AAF8-F145E8395B39}"/>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7" name="正方形/長方形 46">
          <a:extLst>
            <a:ext uri="{FF2B5EF4-FFF2-40B4-BE49-F238E27FC236}">
              <a16:creationId xmlns:a16="http://schemas.microsoft.com/office/drawing/2014/main" id="{98247353-2EB6-49A6-8D49-A44A615A146B}"/>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7531CFA6-7763-44B9-83B9-2862389810F8}"/>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5667B62B-FC46-4E69-9734-8CE728DFF2D6}"/>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9474F949-B1D7-4DBA-A8E5-82C8B2EF0F88}"/>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14273E07-6CF0-4FE9-97A0-5CDCCA7EAEC9}"/>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CF3314FC-CB59-41F7-BABA-ABFB49A3DDD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DD7F4395-3041-4796-9BBB-BFEA158DD95E}"/>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4D5C667D-88C2-48A2-859C-8F568D6271B0}"/>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4A1C2708-3D9E-41EB-9064-4C6AC4B8C17C}"/>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095F6735-8D18-4369-95A1-BA5BCB3D2BEF}"/>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5830EFD5-D4C3-4B99-94FF-03AD7251A2AF}"/>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類似団体と同程度の水準ではあるものの、今後、一部施設の大規模改修や建て替えを控えている。個別施設計画及び公共施設等総合管理計画を踏まえた計画的な維持・更新に努める。</a:t>
          </a: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6FC6B636-5D25-4F5D-BF4B-6542B6DEB38E}"/>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8F05C429-16D6-47A3-B3CD-681E62B1DB43}"/>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a:extLst>
            <a:ext uri="{FF2B5EF4-FFF2-40B4-BE49-F238E27FC236}">
              <a16:creationId xmlns:a16="http://schemas.microsoft.com/office/drawing/2014/main" id="{A3FC5DB1-1FB5-4D7A-9E72-FB0A9D409DA2}"/>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1" name="直線コネクタ 60">
          <a:extLst>
            <a:ext uri="{FF2B5EF4-FFF2-40B4-BE49-F238E27FC236}">
              <a16:creationId xmlns:a16="http://schemas.microsoft.com/office/drawing/2014/main" id="{5DE4AB74-72F0-41AA-98F4-C94A71379D44}"/>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2" name="テキスト ボックス 61">
          <a:extLst>
            <a:ext uri="{FF2B5EF4-FFF2-40B4-BE49-F238E27FC236}">
              <a16:creationId xmlns:a16="http://schemas.microsoft.com/office/drawing/2014/main" id="{E8CF0B81-56DF-4867-96C0-3F18BE0C0B57}"/>
            </a:ext>
          </a:extLst>
        </xdr:cNvPr>
        <xdr:cNvSpPr txBox="1"/>
      </xdr:nvSpPr>
      <xdr:spPr>
        <a:xfrm>
          <a:off x="795811" y="593824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3" name="直線コネクタ 62">
          <a:extLst>
            <a:ext uri="{FF2B5EF4-FFF2-40B4-BE49-F238E27FC236}">
              <a16:creationId xmlns:a16="http://schemas.microsoft.com/office/drawing/2014/main" id="{09C700DD-F8CE-42B7-9EC1-EE6FA996C116}"/>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4" name="テキスト ボックス 63">
          <a:extLst>
            <a:ext uri="{FF2B5EF4-FFF2-40B4-BE49-F238E27FC236}">
              <a16:creationId xmlns:a16="http://schemas.microsoft.com/office/drawing/2014/main" id="{D786C56B-613A-4DFA-BDF1-DE081B5E9D49}"/>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5" name="直線コネクタ 64">
          <a:extLst>
            <a:ext uri="{FF2B5EF4-FFF2-40B4-BE49-F238E27FC236}">
              <a16:creationId xmlns:a16="http://schemas.microsoft.com/office/drawing/2014/main" id="{EF17C5A4-8852-4E49-9C97-EAC637C068F5}"/>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6" name="テキスト ボックス 65">
          <a:extLst>
            <a:ext uri="{FF2B5EF4-FFF2-40B4-BE49-F238E27FC236}">
              <a16:creationId xmlns:a16="http://schemas.microsoft.com/office/drawing/2014/main" id="{BD60352A-8CFE-47B9-8DC7-ABDC61C04245}"/>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7" name="直線コネクタ 66">
          <a:extLst>
            <a:ext uri="{FF2B5EF4-FFF2-40B4-BE49-F238E27FC236}">
              <a16:creationId xmlns:a16="http://schemas.microsoft.com/office/drawing/2014/main" id="{2F326130-BC0F-4581-AFD5-B5B5891A6B01}"/>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8" name="テキスト ボックス 67">
          <a:extLst>
            <a:ext uri="{FF2B5EF4-FFF2-40B4-BE49-F238E27FC236}">
              <a16:creationId xmlns:a16="http://schemas.microsoft.com/office/drawing/2014/main" id="{88040741-1485-438E-A0CE-4533AC50F1A2}"/>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9" name="直線コネクタ 68">
          <a:extLst>
            <a:ext uri="{FF2B5EF4-FFF2-40B4-BE49-F238E27FC236}">
              <a16:creationId xmlns:a16="http://schemas.microsoft.com/office/drawing/2014/main" id="{8C7D4BD9-3116-4DE3-8B35-03E57D2A5567}"/>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0" name="テキスト ボックス 69">
          <a:extLst>
            <a:ext uri="{FF2B5EF4-FFF2-40B4-BE49-F238E27FC236}">
              <a16:creationId xmlns:a16="http://schemas.microsoft.com/office/drawing/2014/main" id="{707AA6C8-4847-483F-BD5B-502A3C7A056C}"/>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1" name="直線コネクタ 70">
          <a:extLst>
            <a:ext uri="{FF2B5EF4-FFF2-40B4-BE49-F238E27FC236}">
              <a16:creationId xmlns:a16="http://schemas.microsoft.com/office/drawing/2014/main" id="{06A83417-8494-44D0-9D06-C5FA7BEB5AD9}"/>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2" name="テキスト ボックス 71">
          <a:extLst>
            <a:ext uri="{FF2B5EF4-FFF2-40B4-BE49-F238E27FC236}">
              <a16:creationId xmlns:a16="http://schemas.microsoft.com/office/drawing/2014/main" id="{5D6677A6-8668-4B1A-96C7-8B186690D294}"/>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3" name="直線コネクタ 72">
          <a:extLst>
            <a:ext uri="{FF2B5EF4-FFF2-40B4-BE49-F238E27FC236}">
              <a16:creationId xmlns:a16="http://schemas.microsoft.com/office/drawing/2014/main" id="{48E05588-9C26-419C-88C7-B0094BA0F5A2}"/>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4" name="テキスト ボックス 73">
          <a:extLst>
            <a:ext uri="{FF2B5EF4-FFF2-40B4-BE49-F238E27FC236}">
              <a16:creationId xmlns:a16="http://schemas.microsoft.com/office/drawing/2014/main" id="{2E19B4D1-D123-4B11-B412-E43F0C90C5B2}"/>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5" name="有形固定資産減価償却率グラフ枠">
          <a:extLst>
            <a:ext uri="{FF2B5EF4-FFF2-40B4-BE49-F238E27FC236}">
              <a16:creationId xmlns:a16="http://schemas.microsoft.com/office/drawing/2014/main" id="{643C70FC-E6B7-45B5-8047-CEE73B37374E}"/>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6" name="直線コネクタ 75">
          <a:extLst>
            <a:ext uri="{FF2B5EF4-FFF2-40B4-BE49-F238E27FC236}">
              <a16:creationId xmlns:a16="http://schemas.microsoft.com/office/drawing/2014/main" id="{D8645254-3937-4392-9B5D-03555535F6E4}"/>
            </a:ext>
          </a:extLst>
        </xdr:cNvPr>
        <xdr:cNvCxnSpPr/>
      </xdr:nvCxnSpPr>
      <xdr:spPr>
        <a:xfrm flipV="1">
          <a:off x="4760595" y="4533083"/>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7" name="有形固定資産減価償却率最小値テキスト">
          <a:extLst>
            <a:ext uri="{FF2B5EF4-FFF2-40B4-BE49-F238E27FC236}">
              <a16:creationId xmlns:a16="http://schemas.microsoft.com/office/drawing/2014/main" id="{A4C790D9-7AA4-4C75-896F-451E8CAD166A}"/>
            </a:ext>
          </a:extLst>
        </xdr:cNvPr>
        <xdr:cNvSpPr txBox="1"/>
      </xdr:nvSpPr>
      <xdr:spPr>
        <a:xfrm>
          <a:off x="4813300"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8" name="直線コネクタ 77">
          <a:extLst>
            <a:ext uri="{FF2B5EF4-FFF2-40B4-BE49-F238E27FC236}">
              <a16:creationId xmlns:a16="http://schemas.microsoft.com/office/drawing/2014/main" id="{84F07530-8384-4735-B69C-E84A28028E74}"/>
            </a:ext>
          </a:extLst>
        </xdr:cNvPr>
        <xdr:cNvCxnSpPr/>
      </xdr:nvCxnSpPr>
      <xdr:spPr>
        <a:xfrm>
          <a:off x="4673600" y="5843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9" name="有形固定資産減価償却率最大値テキスト">
          <a:extLst>
            <a:ext uri="{FF2B5EF4-FFF2-40B4-BE49-F238E27FC236}">
              <a16:creationId xmlns:a16="http://schemas.microsoft.com/office/drawing/2014/main" id="{F1D17E83-8E87-4455-B8FA-02D528D99979}"/>
            </a:ext>
          </a:extLst>
        </xdr:cNvPr>
        <xdr:cNvSpPr txBox="1"/>
      </xdr:nvSpPr>
      <xdr:spPr>
        <a:xfrm>
          <a:off x="4813300" y="4308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0" name="直線コネクタ 79">
          <a:extLst>
            <a:ext uri="{FF2B5EF4-FFF2-40B4-BE49-F238E27FC236}">
              <a16:creationId xmlns:a16="http://schemas.microsoft.com/office/drawing/2014/main" id="{9F95BB76-C9C4-47D9-A8C0-2E2CA0B960AB}"/>
            </a:ext>
          </a:extLst>
        </xdr:cNvPr>
        <xdr:cNvCxnSpPr/>
      </xdr:nvCxnSpPr>
      <xdr:spPr>
        <a:xfrm>
          <a:off x="4673600" y="4533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1" name="有形固定資産減価償却率平均値テキスト">
          <a:extLst>
            <a:ext uri="{FF2B5EF4-FFF2-40B4-BE49-F238E27FC236}">
              <a16:creationId xmlns:a16="http://schemas.microsoft.com/office/drawing/2014/main" id="{19A458C9-ECDC-40C3-BDC3-649A06405D3F}"/>
            </a:ext>
          </a:extLst>
        </xdr:cNvPr>
        <xdr:cNvSpPr txBox="1"/>
      </xdr:nvSpPr>
      <xdr:spPr>
        <a:xfrm>
          <a:off x="4813300" y="4981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2" name="フローチャート: 判断 81">
          <a:extLst>
            <a:ext uri="{FF2B5EF4-FFF2-40B4-BE49-F238E27FC236}">
              <a16:creationId xmlns:a16="http://schemas.microsoft.com/office/drawing/2014/main" id="{471D9154-1B76-4004-9148-2DEBF8A35869}"/>
            </a:ext>
          </a:extLst>
        </xdr:cNvPr>
        <xdr:cNvSpPr/>
      </xdr:nvSpPr>
      <xdr:spPr>
        <a:xfrm>
          <a:off x="4711700" y="500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3" name="フローチャート: 判断 82">
          <a:extLst>
            <a:ext uri="{FF2B5EF4-FFF2-40B4-BE49-F238E27FC236}">
              <a16:creationId xmlns:a16="http://schemas.microsoft.com/office/drawing/2014/main" id="{C97DDFBA-D526-43BE-ABA6-83BBAF0ACFB8}"/>
            </a:ext>
          </a:extLst>
        </xdr:cNvPr>
        <xdr:cNvSpPr/>
      </xdr:nvSpPr>
      <xdr:spPr>
        <a:xfrm>
          <a:off x="4000500" y="496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4" name="フローチャート: 判断 83">
          <a:extLst>
            <a:ext uri="{FF2B5EF4-FFF2-40B4-BE49-F238E27FC236}">
              <a16:creationId xmlns:a16="http://schemas.microsoft.com/office/drawing/2014/main" id="{B09D2892-01EC-4A93-9C66-49E0F6FEC835}"/>
            </a:ext>
          </a:extLst>
        </xdr:cNvPr>
        <xdr:cNvSpPr/>
      </xdr:nvSpPr>
      <xdr:spPr>
        <a:xfrm>
          <a:off x="3238500" y="495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5" name="フローチャート: 判断 84">
          <a:extLst>
            <a:ext uri="{FF2B5EF4-FFF2-40B4-BE49-F238E27FC236}">
              <a16:creationId xmlns:a16="http://schemas.microsoft.com/office/drawing/2014/main" id="{41667475-0495-427F-A6AD-B1F3054C4ECE}"/>
            </a:ext>
          </a:extLst>
        </xdr:cNvPr>
        <xdr:cNvSpPr/>
      </xdr:nvSpPr>
      <xdr:spPr>
        <a:xfrm>
          <a:off x="2476500" y="491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6" name="フローチャート: 判断 85">
          <a:extLst>
            <a:ext uri="{FF2B5EF4-FFF2-40B4-BE49-F238E27FC236}">
              <a16:creationId xmlns:a16="http://schemas.microsoft.com/office/drawing/2014/main" id="{28A6ED9B-EBDC-4A77-95FC-D53499985ED5}"/>
            </a:ext>
          </a:extLst>
        </xdr:cNvPr>
        <xdr:cNvSpPr/>
      </xdr:nvSpPr>
      <xdr:spPr>
        <a:xfrm>
          <a:off x="1714500" y="4883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5232D0D-5189-4576-BDC2-03408A4E0763}"/>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5AF69C5-7521-42E0-9D03-175035F5C43C}"/>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4F85891-19E4-4B23-ABD2-E0A02F6889DE}"/>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C00876D-2EB7-4C24-B82C-96CAB945337A}"/>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F6A186B-F875-4A78-BEAC-B6CB63873339}"/>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19141</xdr:rowOff>
    </xdr:from>
    <xdr:to>
      <xdr:col>23</xdr:col>
      <xdr:colOff>136525</xdr:colOff>
      <xdr:row>29</xdr:row>
      <xdr:rowOff>120741</xdr:rowOff>
    </xdr:to>
    <xdr:sp macro="" textlink="">
      <xdr:nvSpPr>
        <xdr:cNvPr id="92" name="楕円 91">
          <a:extLst>
            <a:ext uri="{FF2B5EF4-FFF2-40B4-BE49-F238E27FC236}">
              <a16:creationId xmlns:a16="http://schemas.microsoft.com/office/drawing/2014/main" id="{9D891E39-EAED-44FA-89DE-61612356A6FD}"/>
            </a:ext>
          </a:extLst>
        </xdr:cNvPr>
        <xdr:cNvSpPr/>
      </xdr:nvSpPr>
      <xdr:spPr>
        <a:xfrm>
          <a:off x="4711700" y="499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42018</xdr:rowOff>
    </xdr:from>
    <xdr:ext cx="405111" cy="259045"/>
    <xdr:sp macro="" textlink="">
      <xdr:nvSpPr>
        <xdr:cNvPr id="93" name="有形固定資産減価償却率該当値テキスト">
          <a:extLst>
            <a:ext uri="{FF2B5EF4-FFF2-40B4-BE49-F238E27FC236}">
              <a16:creationId xmlns:a16="http://schemas.microsoft.com/office/drawing/2014/main" id="{66838ED2-398C-49FE-A64E-E628C47A552F}"/>
            </a:ext>
          </a:extLst>
        </xdr:cNvPr>
        <xdr:cNvSpPr txBox="1"/>
      </xdr:nvSpPr>
      <xdr:spPr>
        <a:xfrm>
          <a:off x="4813300" y="484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61051</xdr:rowOff>
    </xdr:from>
    <xdr:to>
      <xdr:col>19</xdr:col>
      <xdr:colOff>187325</xdr:colOff>
      <xdr:row>28</xdr:row>
      <xdr:rowOff>162651</xdr:rowOff>
    </xdr:to>
    <xdr:sp macro="" textlink="">
      <xdr:nvSpPr>
        <xdr:cNvPr id="94" name="楕円 93">
          <a:extLst>
            <a:ext uri="{FF2B5EF4-FFF2-40B4-BE49-F238E27FC236}">
              <a16:creationId xmlns:a16="http://schemas.microsoft.com/office/drawing/2014/main" id="{8E714D1A-6F64-40E5-84BE-A1927824D00D}"/>
            </a:ext>
          </a:extLst>
        </xdr:cNvPr>
        <xdr:cNvSpPr/>
      </xdr:nvSpPr>
      <xdr:spPr>
        <a:xfrm>
          <a:off x="4000500" y="486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111851</xdr:rowOff>
    </xdr:from>
    <xdr:to>
      <xdr:col>23</xdr:col>
      <xdr:colOff>85725</xdr:colOff>
      <xdr:row>29</xdr:row>
      <xdr:rowOff>69941</xdr:rowOff>
    </xdr:to>
    <xdr:cxnSp macro="">
      <xdr:nvCxnSpPr>
        <xdr:cNvPr id="95" name="直線コネクタ 94">
          <a:extLst>
            <a:ext uri="{FF2B5EF4-FFF2-40B4-BE49-F238E27FC236}">
              <a16:creationId xmlns:a16="http://schemas.microsoft.com/office/drawing/2014/main" id="{2A059EED-B551-40CB-8F82-90B3B0DF69AD}"/>
            </a:ext>
          </a:extLst>
        </xdr:cNvPr>
        <xdr:cNvCxnSpPr/>
      </xdr:nvCxnSpPr>
      <xdr:spPr>
        <a:xfrm>
          <a:off x="4051300" y="4912451"/>
          <a:ext cx="711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110399</xdr:rowOff>
    </xdr:from>
    <xdr:to>
      <xdr:col>15</xdr:col>
      <xdr:colOff>187325</xdr:colOff>
      <xdr:row>29</xdr:row>
      <xdr:rowOff>40549</xdr:rowOff>
    </xdr:to>
    <xdr:sp macro="" textlink="">
      <xdr:nvSpPr>
        <xdr:cNvPr id="96" name="楕円 95">
          <a:extLst>
            <a:ext uri="{FF2B5EF4-FFF2-40B4-BE49-F238E27FC236}">
              <a16:creationId xmlns:a16="http://schemas.microsoft.com/office/drawing/2014/main" id="{0C1C8B0C-F0C8-4487-BF26-188FA8156CA4}"/>
            </a:ext>
          </a:extLst>
        </xdr:cNvPr>
        <xdr:cNvSpPr/>
      </xdr:nvSpPr>
      <xdr:spPr>
        <a:xfrm>
          <a:off x="3238500" y="491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111851</xdr:rowOff>
    </xdr:from>
    <xdr:to>
      <xdr:col>19</xdr:col>
      <xdr:colOff>136525</xdr:colOff>
      <xdr:row>28</xdr:row>
      <xdr:rowOff>161199</xdr:rowOff>
    </xdr:to>
    <xdr:cxnSp macro="">
      <xdr:nvCxnSpPr>
        <xdr:cNvPr id="97" name="直線コネクタ 96">
          <a:extLst>
            <a:ext uri="{FF2B5EF4-FFF2-40B4-BE49-F238E27FC236}">
              <a16:creationId xmlns:a16="http://schemas.microsoft.com/office/drawing/2014/main" id="{2EC849C3-7911-4663-8932-4868037735AD}"/>
            </a:ext>
          </a:extLst>
        </xdr:cNvPr>
        <xdr:cNvCxnSpPr/>
      </xdr:nvCxnSpPr>
      <xdr:spPr>
        <a:xfrm flipV="1">
          <a:off x="3289300" y="4912451"/>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94978</xdr:rowOff>
    </xdr:from>
    <xdr:to>
      <xdr:col>11</xdr:col>
      <xdr:colOff>187325</xdr:colOff>
      <xdr:row>29</xdr:row>
      <xdr:rowOff>25128</xdr:rowOff>
    </xdr:to>
    <xdr:sp macro="" textlink="">
      <xdr:nvSpPr>
        <xdr:cNvPr id="98" name="楕円 97">
          <a:extLst>
            <a:ext uri="{FF2B5EF4-FFF2-40B4-BE49-F238E27FC236}">
              <a16:creationId xmlns:a16="http://schemas.microsoft.com/office/drawing/2014/main" id="{D4D0EEE0-8BE1-4243-9636-003352774668}"/>
            </a:ext>
          </a:extLst>
        </xdr:cNvPr>
        <xdr:cNvSpPr/>
      </xdr:nvSpPr>
      <xdr:spPr>
        <a:xfrm>
          <a:off x="2476500" y="489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145778</xdr:rowOff>
    </xdr:from>
    <xdr:to>
      <xdr:col>15</xdr:col>
      <xdr:colOff>136525</xdr:colOff>
      <xdr:row>28</xdr:row>
      <xdr:rowOff>161199</xdr:rowOff>
    </xdr:to>
    <xdr:cxnSp macro="">
      <xdr:nvCxnSpPr>
        <xdr:cNvPr id="99" name="直線コネクタ 98">
          <a:extLst>
            <a:ext uri="{FF2B5EF4-FFF2-40B4-BE49-F238E27FC236}">
              <a16:creationId xmlns:a16="http://schemas.microsoft.com/office/drawing/2014/main" id="{212CF26C-693E-4BD1-A2E8-34E4D4C26ABB}"/>
            </a:ext>
          </a:extLst>
        </xdr:cNvPr>
        <xdr:cNvCxnSpPr/>
      </xdr:nvCxnSpPr>
      <xdr:spPr>
        <a:xfrm>
          <a:off x="2527300" y="4946378"/>
          <a:ext cx="762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0" name="n_1aveValue有形固定資産減価償却率">
          <a:extLst>
            <a:ext uri="{FF2B5EF4-FFF2-40B4-BE49-F238E27FC236}">
              <a16:creationId xmlns:a16="http://schemas.microsoft.com/office/drawing/2014/main" id="{A5ADF847-41D4-42D1-BFEE-82C3CAEE925D}"/>
            </a:ext>
          </a:extLst>
        </xdr:cNvPr>
        <xdr:cNvSpPr txBox="1"/>
      </xdr:nvSpPr>
      <xdr:spPr>
        <a:xfrm>
          <a:off x="3836044" y="50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1" name="n_2aveValue有形固定資産減価償却率">
          <a:extLst>
            <a:ext uri="{FF2B5EF4-FFF2-40B4-BE49-F238E27FC236}">
              <a16:creationId xmlns:a16="http://schemas.microsoft.com/office/drawing/2014/main" id="{B75EA021-8FED-4A76-A738-154A281A7C08}"/>
            </a:ext>
          </a:extLst>
        </xdr:cNvPr>
        <xdr:cNvSpPr txBox="1"/>
      </xdr:nvSpPr>
      <xdr:spPr>
        <a:xfrm>
          <a:off x="3086744" y="5046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2" name="n_3aveValue有形固定資産減価償却率">
          <a:extLst>
            <a:ext uri="{FF2B5EF4-FFF2-40B4-BE49-F238E27FC236}">
              <a16:creationId xmlns:a16="http://schemas.microsoft.com/office/drawing/2014/main" id="{D5522E28-9703-468A-BBED-AF7B3832825E}"/>
            </a:ext>
          </a:extLst>
        </xdr:cNvPr>
        <xdr:cNvSpPr txBox="1"/>
      </xdr:nvSpPr>
      <xdr:spPr>
        <a:xfrm>
          <a:off x="2324744" y="5003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3" name="n_4aveValue有形固定資産減価償却率">
          <a:extLst>
            <a:ext uri="{FF2B5EF4-FFF2-40B4-BE49-F238E27FC236}">
              <a16:creationId xmlns:a16="http://schemas.microsoft.com/office/drawing/2014/main" id="{21A9613F-FF01-4CFB-AAF8-5169E462AC83}"/>
            </a:ext>
          </a:extLst>
        </xdr:cNvPr>
        <xdr:cNvSpPr txBox="1"/>
      </xdr:nvSpPr>
      <xdr:spPr>
        <a:xfrm>
          <a:off x="1562744" y="465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7728</xdr:rowOff>
    </xdr:from>
    <xdr:ext cx="405111" cy="259045"/>
    <xdr:sp macro="" textlink="">
      <xdr:nvSpPr>
        <xdr:cNvPr id="104" name="n_1mainValue有形固定資産減価償却率">
          <a:extLst>
            <a:ext uri="{FF2B5EF4-FFF2-40B4-BE49-F238E27FC236}">
              <a16:creationId xmlns:a16="http://schemas.microsoft.com/office/drawing/2014/main" id="{1E219A7D-F49F-4FE2-AE52-287215886EA3}"/>
            </a:ext>
          </a:extLst>
        </xdr:cNvPr>
        <xdr:cNvSpPr txBox="1"/>
      </xdr:nvSpPr>
      <xdr:spPr>
        <a:xfrm>
          <a:off x="3836044" y="463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57076</xdr:rowOff>
    </xdr:from>
    <xdr:ext cx="405111" cy="259045"/>
    <xdr:sp macro="" textlink="">
      <xdr:nvSpPr>
        <xdr:cNvPr id="105" name="n_2mainValue有形固定資産減価償却率">
          <a:extLst>
            <a:ext uri="{FF2B5EF4-FFF2-40B4-BE49-F238E27FC236}">
              <a16:creationId xmlns:a16="http://schemas.microsoft.com/office/drawing/2014/main" id="{946F7575-FE4B-4F39-8D6C-1AD462476F3D}"/>
            </a:ext>
          </a:extLst>
        </xdr:cNvPr>
        <xdr:cNvSpPr txBox="1"/>
      </xdr:nvSpPr>
      <xdr:spPr>
        <a:xfrm>
          <a:off x="3086744" y="4686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41655</xdr:rowOff>
    </xdr:from>
    <xdr:ext cx="405111" cy="259045"/>
    <xdr:sp macro="" textlink="">
      <xdr:nvSpPr>
        <xdr:cNvPr id="106" name="n_3mainValue有形固定資産減価償却率">
          <a:extLst>
            <a:ext uri="{FF2B5EF4-FFF2-40B4-BE49-F238E27FC236}">
              <a16:creationId xmlns:a16="http://schemas.microsoft.com/office/drawing/2014/main" id="{061E90E5-383D-44F4-9787-14E396FEB3A4}"/>
            </a:ext>
          </a:extLst>
        </xdr:cNvPr>
        <xdr:cNvSpPr txBox="1"/>
      </xdr:nvSpPr>
      <xdr:spPr>
        <a:xfrm>
          <a:off x="2324744" y="4670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31E3B205-F2E0-489E-BFD4-7251227AB0E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1B429D6-DF67-49EA-B09A-2BFE2788BB16}"/>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C48B884-05D6-48A7-9257-F6EEA1E36426}"/>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D17E0C6-3672-4FAB-BF05-5587366A290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8B527D3-AE68-4576-B251-0F463E4076EE}"/>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25E63F77-4B25-4A61-830E-0DEC4FB3194F}"/>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9931298-3B6F-4EFE-A161-526AE97AD8D6}"/>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5A161D2-D774-4FB4-9510-2229F65EB47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FD1772B7-5ED2-4973-8DB8-1B1B76E20766}"/>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45F6ECB7-080C-44E2-B20C-C6CDEDB67521}"/>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07369B9-F76D-46D6-B743-09B270203EDF}"/>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79CA1F18-9F3D-483E-B044-50B3AF05F03A}"/>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2BD3A4C6-E55C-4FA7-A954-7C5EDF0B1259}"/>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ea"/>
              <a:ea typeface="+mn-ea"/>
              <a:cs typeface="+mn-cs"/>
            </a:rPr>
            <a:t>　類似団体の平均値を下回っており、当面は将来負担額よりも充当可能財源等が多い状況が続くものと想定されるが、一部施設の大規模改修等によっては、債務負担の大幅な増加も予想される。義務的経費の削減を中心に行財政改革を着実に進め、新規事業の実施にあっては、将来負担が少しでも軽減されるような財源確保を図り、財政の健全化に努める。</a:t>
          </a:r>
          <a:endParaRPr lang="ja-JP" altLang="ja-JP">
            <a:effectLst/>
            <a:latin typeface="+mn-ea"/>
            <a:ea typeface="+mn-ea"/>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95E6116-EDEB-496E-AA9F-6420B1544CBD}"/>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DC41C2D-F16C-468B-9C3E-FDB68C6EDDED}"/>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DE29E5A4-3A0C-4B17-A636-DC2B7B2ACD8B}"/>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37394EE4-654D-4259-B24F-4372E34D86CB}"/>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F6A2F536-DF18-4C82-85F6-A7E2C95E8C69}"/>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19D1AE3C-B054-452F-AEA9-78F4F93229C8}"/>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F8455CFA-F74E-43F1-A204-BE53E74A4BA4}"/>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E4C3C32F-9EF4-45EB-B997-AADC5058EA52}"/>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7A8C3662-FE9F-4539-9E5B-5928DEE8F26E}"/>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522F833E-CEBA-4810-B0D1-4E81E9C19D68}"/>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4F9BEFD2-2CE4-4C03-92FA-96AFFB106E8E}"/>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1A2F7E15-EC26-41E8-8195-85DC1DF40A90}"/>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44806791-0646-4566-97ED-1AE03CF2A873}"/>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9FBD2DBF-55B4-4A30-B26E-C277E8A1CD05}"/>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45EA4D62-202C-4157-8E7A-E90043C4397B}"/>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85F09AA-AB51-4D94-B97A-3976F0C5F0B3}"/>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94FD8928-2ADF-4DEA-BC90-7585608E2651}"/>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7" name="直線コネクタ 136">
          <a:extLst>
            <a:ext uri="{FF2B5EF4-FFF2-40B4-BE49-F238E27FC236}">
              <a16:creationId xmlns:a16="http://schemas.microsoft.com/office/drawing/2014/main" id="{9270D9AE-4647-4A25-B25D-96D23219DC43}"/>
            </a:ext>
          </a:extLst>
        </xdr:cNvPr>
        <xdr:cNvCxnSpPr/>
      </xdr:nvCxnSpPr>
      <xdr:spPr>
        <a:xfrm flipV="1">
          <a:off x="14793595" y="4489903"/>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8" name="債務償還比率最小値テキスト">
          <a:extLst>
            <a:ext uri="{FF2B5EF4-FFF2-40B4-BE49-F238E27FC236}">
              <a16:creationId xmlns:a16="http://schemas.microsoft.com/office/drawing/2014/main" id="{9F56B77C-D75A-4620-908A-DCCF99D676B1}"/>
            </a:ext>
          </a:extLst>
        </xdr:cNvPr>
        <xdr:cNvSpPr txBox="1"/>
      </xdr:nvSpPr>
      <xdr:spPr>
        <a:xfrm>
          <a:off x="14846300" y="594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9" name="直線コネクタ 138">
          <a:extLst>
            <a:ext uri="{FF2B5EF4-FFF2-40B4-BE49-F238E27FC236}">
              <a16:creationId xmlns:a16="http://schemas.microsoft.com/office/drawing/2014/main" id="{C15208C9-629E-4F5F-9BE1-CC636374FFDA}"/>
            </a:ext>
          </a:extLst>
        </xdr:cNvPr>
        <xdr:cNvCxnSpPr/>
      </xdr:nvCxnSpPr>
      <xdr:spPr>
        <a:xfrm>
          <a:off x="14706600" y="593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BFF13E91-B103-4ED6-A533-E27C667287A5}"/>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FEA1908B-98E9-4FAC-86C8-9B3CC497C6B2}"/>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2" name="債務償還比率平均値テキスト">
          <a:extLst>
            <a:ext uri="{FF2B5EF4-FFF2-40B4-BE49-F238E27FC236}">
              <a16:creationId xmlns:a16="http://schemas.microsoft.com/office/drawing/2014/main" id="{DEAB18A4-7992-414C-A8C4-089B02553309}"/>
            </a:ext>
          </a:extLst>
        </xdr:cNvPr>
        <xdr:cNvSpPr txBox="1"/>
      </xdr:nvSpPr>
      <xdr:spPr>
        <a:xfrm>
          <a:off x="14846300" y="4939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3" name="フローチャート: 判断 142">
          <a:extLst>
            <a:ext uri="{FF2B5EF4-FFF2-40B4-BE49-F238E27FC236}">
              <a16:creationId xmlns:a16="http://schemas.microsoft.com/office/drawing/2014/main" id="{C202EF2F-50AB-4981-8B7A-D81466768AD8}"/>
            </a:ext>
          </a:extLst>
        </xdr:cNvPr>
        <xdr:cNvSpPr/>
      </xdr:nvSpPr>
      <xdr:spPr>
        <a:xfrm>
          <a:off x="14744700" y="49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4" name="フローチャート: 判断 143">
          <a:extLst>
            <a:ext uri="{FF2B5EF4-FFF2-40B4-BE49-F238E27FC236}">
              <a16:creationId xmlns:a16="http://schemas.microsoft.com/office/drawing/2014/main" id="{B65C8C59-5995-407F-8446-12AC0267E52F}"/>
            </a:ext>
          </a:extLst>
        </xdr:cNvPr>
        <xdr:cNvSpPr/>
      </xdr:nvSpPr>
      <xdr:spPr>
        <a:xfrm>
          <a:off x="14033500" y="49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5" name="フローチャート: 判断 144">
          <a:extLst>
            <a:ext uri="{FF2B5EF4-FFF2-40B4-BE49-F238E27FC236}">
              <a16:creationId xmlns:a16="http://schemas.microsoft.com/office/drawing/2014/main" id="{A2E11666-C8C7-4790-8346-9B7F411A5C2B}"/>
            </a:ext>
          </a:extLst>
        </xdr:cNvPr>
        <xdr:cNvSpPr/>
      </xdr:nvSpPr>
      <xdr:spPr>
        <a:xfrm>
          <a:off x="13271500" y="495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6" name="フローチャート: 判断 145">
          <a:extLst>
            <a:ext uri="{FF2B5EF4-FFF2-40B4-BE49-F238E27FC236}">
              <a16:creationId xmlns:a16="http://schemas.microsoft.com/office/drawing/2014/main" id="{482756D4-21CA-4A84-B655-8FDE85AAAA40}"/>
            </a:ext>
          </a:extLst>
        </xdr:cNvPr>
        <xdr:cNvSpPr/>
      </xdr:nvSpPr>
      <xdr:spPr>
        <a:xfrm>
          <a:off x="12509500" y="4937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7" name="フローチャート: 判断 146">
          <a:extLst>
            <a:ext uri="{FF2B5EF4-FFF2-40B4-BE49-F238E27FC236}">
              <a16:creationId xmlns:a16="http://schemas.microsoft.com/office/drawing/2014/main" id="{0060C2D8-B640-48B9-856A-19DAEE0BE1AE}"/>
            </a:ext>
          </a:extLst>
        </xdr:cNvPr>
        <xdr:cNvSpPr/>
      </xdr:nvSpPr>
      <xdr:spPr>
        <a:xfrm>
          <a:off x="11747500" y="505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B559BE6-59DE-4DBA-8D43-6695F57D5147}"/>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D60E9AD-3148-403B-B719-59133B19DC6D}"/>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CD9B11D-51A1-4F5A-B692-9EF9AF901C2C}"/>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EEFD2A5-B17A-46B9-BF69-976F434B7291}"/>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8133D1B-E7E9-4E65-80C1-1B913FDD6CEA}"/>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111597</xdr:rowOff>
    </xdr:from>
    <xdr:to>
      <xdr:col>76</xdr:col>
      <xdr:colOff>73025</xdr:colOff>
      <xdr:row>28</xdr:row>
      <xdr:rowOff>41747</xdr:rowOff>
    </xdr:to>
    <xdr:sp macro="" textlink="">
      <xdr:nvSpPr>
        <xdr:cNvPr id="153" name="楕円 152">
          <a:extLst>
            <a:ext uri="{FF2B5EF4-FFF2-40B4-BE49-F238E27FC236}">
              <a16:creationId xmlns:a16="http://schemas.microsoft.com/office/drawing/2014/main" id="{36C039B0-480F-46EF-8D6F-586DF5996559}"/>
            </a:ext>
          </a:extLst>
        </xdr:cNvPr>
        <xdr:cNvSpPr/>
      </xdr:nvSpPr>
      <xdr:spPr>
        <a:xfrm>
          <a:off x="14744700" y="474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134474</xdr:rowOff>
    </xdr:from>
    <xdr:ext cx="469744" cy="259045"/>
    <xdr:sp macro="" textlink="">
      <xdr:nvSpPr>
        <xdr:cNvPr id="154" name="債務償還比率該当値テキスト">
          <a:extLst>
            <a:ext uri="{FF2B5EF4-FFF2-40B4-BE49-F238E27FC236}">
              <a16:creationId xmlns:a16="http://schemas.microsoft.com/office/drawing/2014/main" id="{3B647C8F-8608-4B43-949F-3AE535DC16D8}"/>
            </a:ext>
          </a:extLst>
        </xdr:cNvPr>
        <xdr:cNvSpPr txBox="1"/>
      </xdr:nvSpPr>
      <xdr:spPr>
        <a:xfrm>
          <a:off x="14846300" y="459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81833</xdr:rowOff>
    </xdr:from>
    <xdr:to>
      <xdr:col>72</xdr:col>
      <xdr:colOff>123825</xdr:colOff>
      <xdr:row>28</xdr:row>
      <xdr:rowOff>11983</xdr:rowOff>
    </xdr:to>
    <xdr:sp macro="" textlink="">
      <xdr:nvSpPr>
        <xdr:cNvPr id="155" name="楕円 154">
          <a:extLst>
            <a:ext uri="{FF2B5EF4-FFF2-40B4-BE49-F238E27FC236}">
              <a16:creationId xmlns:a16="http://schemas.microsoft.com/office/drawing/2014/main" id="{690AD55A-8B74-4D97-BB2B-965CD84FE28A}"/>
            </a:ext>
          </a:extLst>
        </xdr:cNvPr>
        <xdr:cNvSpPr/>
      </xdr:nvSpPr>
      <xdr:spPr>
        <a:xfrm>
          <a:off x="14033500" y="471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132633</xdr:rowOff>
    </xdr:from>
    <xdr:to>
      <xdr:col>76</xdr:col>
      <xdr:colOff>22225</xdr:colOff>
      <xdr:row>27</xdr:row>
      <xdr:rowOff>162397</xdr:rowOff>
    </xdr:to>
    <xdr:cxnSp macro="">
      <xdr:nvCxnSpPr>
        <xdr:cNvPr id="156" name="直線コネクタ 155">
          <a:extLst>
            <a:ext uri="{FF2B5EF4-FFF2-40B4-BE49-F238E27FC236}">
              <a16:creationId xmlns:a16="http://schemas.microsoft.com/office/drawing/2014/main" id="{B41120D2-7046-4CDD-9309-5C0B4E36820C}"/>
            </a:ext>
          </a:extLst>
        </xdr:cNvPr>
        <xdr:cNvCxnSpPr/>
      </xdr:nvCxnSpPr>
      <xdr:spPr>
        <a:xfrm>
          <a:off x="14084300" y="4761783"/>
          <a:ext cx="711200" cy="2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24157</xdr:rowOff>
    </xdr:from>
    <xdr:to>
      <xdr:col>68</xdr:col>
      <xdr:colOff>123825</xdr:colOff>
      <xdr:row>27</xdr:row>
      <xdr:rowOff>125757</xdr:rowOff>
    </xdr:to>
    <xdr:sp macro="" textlink="">
      <xdr:nvSpPr>
        <xdr:cNvPr id="157" name="楕円 156">
          <a:extLst>
            <a:ext uri="{FF2B5EF4-FFF2-40B4-BE49-F238E27FC236}">
              <a16:creationId xmlns:a16="http://schemas.microsoft.com/office/drawing/2014/main" id="{45D9F329-3A95-4875-AFAB-1BEC4679B1BB}"/>
            </a:ext>
          </a:extLst>
        </xdr:cNvPr>
        <xdr:cNvSpPr/>
      </xdr:nvSpPr>
      <xdr:spPr>
        <a:xfrm>
          <a:off x="13271500" y="465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74957</xdr:rowOff>
    </xdr:from>
    <xdr:to>
      <xdr:col>72</xdr:col>
      <xdr:colOff>73025</xdr:colOff>
      <xdr:row>27</xdr:row>
      <xdr:rowOff>132633</xdr:rowOff>
    </xdr:to>
    <xdr:cxnSp macro="">
      <xdr:nvCxnSpPr>
        <xdr:cNvPr id="158" name="直線コネクタ 157">
          <a:extLst>
            <a:ext uri="{FF2B5EF4-FFF2-40B4-BE49-F238E27FC236}">
              <a16:creationId xmlns:a16="http://schemas.microsoft.com/office/drawing/2014/main" id="{4C3B2D33-DBDE-4927-941C-87656F8E51DA}"/>
            </a:ext>
          </a:extLst>
        </xdr:cNvPr>
        <xdr:cNvCxnSpPr/>
      </xdr:nvCxnSpPr>
      <xdr:spPr>
        <a:xfrm>
          <a:off x="13322300" y="4704107"/>
          <a:ext cx="762000" cy="5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1370</xdr:rowOff>
    </xdr:from>
    <xdr:to>
      <xdr:col>64</xdr:col>
      <xdr:colOff>123825</xdr:colOff>
      <xdr:row>28</xdr:row>
      <xdr:rowOff>102970</xdr:rowOff>
    </xdr:to>
    <xdr:sp macro="" textlink="">
      <xdr:nvSpPr>
        <xdr:cNvPr id="159" name="楕円 158">
          <a:extLst>
            <a:ext uri="{FF2B5EF4-FFF2-40B4-BE49-F238E27FC236}">
              <a16:creationId xmlns:a16="http://schemas.microsoft.com/office/drawing/2014/main" id="{D1EB760D-B51F-4E58-8BF8-B04193CB9E6C}"/>
            </a:ext>
          </a:extLst>
        </xdr:cNvPr>
        <xdr:cNvSpPr/>
      </xdr:nvSpPr>
      <xdr:spPr>
        <a:xfrm>
          <a:off x="12509500" y="48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74957</xdr:rowOff>
    </xdr:from>
    <xdr:to>
      <xdr:col>68</xdr:col>
      <xdr:colOff>73025</xdr:colOff>
      <xdr:row>28</xdr:row>
      <xdr:rowOff>52170</xdr:rowOff>
    </xdr:to>
    <xdr:cxnSp macro="">
      <xdr:nvCxnSpPr>
        <xdr:cNvPr id="160" name="直線コネクタ 159">
          <a:extLst>
            <a:ext uri="{FF2B5EF4-FFF2-40B4-BE49-F238E27FC236}">
              <a16:creationId xmlns:a16="http://schemas.microsoft.com/office/drawing/2014/main" id="{1A60A627-BBE5-4643-BA67-47BB3A61204C}"/>
            </a:ext>
          </a:extLst>
        </xdr:cNvPr>
        <xdr:cNvCxnSpPr/>
      </xdr:nvCxnSpPr>
      <xdr:spPr>
        <a:xfrm flipV="1">
          <a:off x="12560300" y="4704107"/>
          <a:ext cx="762000" cy="148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136271</xdr:rowOff>
    </xdr:from>
    <xdr:to>
      <xdr:col>60</xdr:col>
      <xdr:colOff>123825</xdr:colOff>
      <xdr:row>28</xdr:row>
      <xdr:rowOff>66421</xdr:rowOff>
    </xdr:to>
    <xdr:sp macro="" textlink="">
      <xdr:nvSpPr>
        <xdr:cNvPr id="161" name="楕円 160">
          <a:extLst>
            <a:ext uri="{FF2B5EF4-FFF2-40B4-BE49-F238E27FC236}">
              <a16:creationId xmlns:a16="http://schemas.microsoft.com/office/drawing/2014/main" id="{62DA4DDF-3DAF-4A0D-9465-ED0925644E0C}"/>
            </a:ext>
          </a:extLst>
        </xdr:cNvPr>
        <xdr:cNvSpPr/>
      </xdr:nvSpPr>
      <xdr:spPr>
        <a:xfrm>
          <a:off x="11747500" y="476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15621</xdr:rowOff>
    </xdr:from>
    <xdr:to>
      <xdr:col>64</xdr:col>
      <xdr:colOff>73025</xdr:colOff>
      <xdr:row>28</xdr:row>
      <xdr:rowOff>52170</xdr:rowOff>
    </xdr:to>
    <xdr:cxnSp macro="">
      <xdr:nvCxnSpPr>
        <xdr:cNvPr id="162" name="直線コネクタ 161">
          <a:extLst>
            <a:ext uri="{FF2B5EF4-FFF2-40B4-BE49-F238E27FC236}">
              <a16:creationId xmlns:a16="http://schemas.microsoft.com/office/drawing/2014/main" id="{E80D75C5-C352-4A5E-A812-D70AAB322656}"/>
            </a:ext>
          </a:extLst>
        </xdr:cNvPr>
        <xdr:cNvCxnSpPr/>
      </xdr:nvCxnSpPr>
      <xdr:spPr>
        <a:xfrm>
          <a:off x="11798300" y="4816221"/>
          <a:ext cx="762000" cy="3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3" name="n_1aveValue債務償還比率">
          <a:extLst>
            <a:ext uri="{FF2B5EF4-FFF2-40B4-BE49-F238E27FC236}">
              <a16:creationId xmlns:a16="http://schemas.microsoft.com/office/drawing/2014/main" id="{E279F435-C259-43B6-95D3-332DC4006C19}"/>
            </a:ext>
          </a:extLst>
        </xdr:cNvPr>
        <xdr:cNvSpPr txBox="1"/>
      </xdr:nvSpPr>
      <xdr:spPr>
        <a:xfrm>
          <a:off x="13836727" y="503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4" name="n_2aveValue債務償還比率">
          <a:extLst>
            <a:ext uri="{FF2B5EF4-FFF2-40B4-BE49-F238E27FC236}">
              <a16:creationId xmlns:a16="http://schemas.microsoft.com/office/drawing/2014/main" id="{A7F465E9-2374-4E26-B10E-BC875670B30C}"/>
            </a:ext>
          </a:extLst>
        </xdr:cNvPr>
        <xdr:cNvSpPr txBox="1"/>
      </xdr:nvSpPr>
      <xdr:spPr>
        <a:xfrm>
          <a:off x="13087427" y="505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5" name="n_3aveValue債務償還比率">
          <a:extLst>
            <a:ext uri="{FF2B5EF4-FFF2-40B4-BE49-F238E27FC236}">
              <a16:creationId xmlns:a16="http://schemas.microsoft.com/office/drawing/2014/main" id="{5E6A3A7B-9737-49FF-85CA-E3E07D2CE4EA}"/>
            </a:ext>
          </a:extLst>
        </xdr:cNvPr>
        <xdr:cNvSpPr txBox="1"/>
      </xdr:nvSpPr>
      <xdr:spPr>
        <a:xfrm>
          <a:off x="12325427" y="5030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66" name="n_4aveValue債務償還比率">
          <a:extLst>
            <a:ext uri="{FF2B5EF4-FFF2-40B4-BE49-F238E27FC236}">
              <a16:creationId xmlns:a16="http://schemas.microsoft.com/office/drawing/2014/main" id="{B9C31BCE-035B-4396-9138-FB90A5931EA6}"/>
            </a:ext>
          </a:extLst>
        </xdr:cNvPr>
        <xdr:cNvSpPr txBox="1"/>
      </xdr:nvSpPr>
      <xdr:spPr>
        <a:xfrm>
          <a:off x="11563427" y="515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28510</xdr:rowOff>
    </xdr:from>
    <xdr:ext cx="469744" cy="259045"/>
    <xdr:sp macro="" textlink="">
      <xdr:nvSpPr>
        <xdr:cNvPr id="167" name="n_1mainValue債務償還比率">
          <a:extLst>
            <a:ext uri="{FF2B5EF4-FFF2-40B4-BE49-F238E27FC236}">
              <a16:creationId xmlns:a16="http://schemas.microsoft.com/office/drawing/2014/main" id="{09653AFF-1014-4DA2-A0F3-5FD3D0C90699}"/>
            </a:ext>
          </a:extLst>
        </xdr:cNvPr>
        <xdr:cNvSpPr txBox="1"/>
      </xdr:nvSpPr>
      <xdr:spPr>
        <a:xfrm>
          <a:off x="13836727" y="4486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142284</xdr:rowOff>
    </xdr:from>
    <xdr:ext cx="469744" cy="259045"/>
    <xdr:sp macro="" textlink="">
      <xdr:nvSpPr>
        <xdr:cNvPr id="168" name="n_2mainValue債務償還比率">
          <a:extLst>
            <a:ext uri="{FF2B5EF4-FFF2-40B4-BE49-F238E27FC236}">
              <a16:creationId xmlns:a16="http://schemas.microsoft.com/office/drawing/2014/main" id="{33168ADC-870C-44B3-93D9-EB9BB6C815E7}"/>
            </a:ext>
          </a:extLst>
        </xdr:cNvPr>
        <xdr:cNvSpPr txBox="1"/>
      </xdr:nvSpPr>
      <xdr:spPr>
        <a:xfrm>
          <a:off x="13087427" y="442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119497</xdr:rowOff>
    </xdr:from>
    <xdr:ext cx="469744" cy="259045"/>
    <xdr:sp macro="" textlink="">
      <xdr:nvSpPr>
        <xdr:cNvPr id="169" name="n_3mainValue債務償還比率">
          <a:extLst>
            <a:ext uri="{FF2B5EF4-FFF2-40B4-BE49-F238E27FC236}">
              <a16:creationId xmlns:a16="http://schemas.microsoft.com/office/drawing/2014/main" id="{46EE6937-C8DE-4337-BC36-30B96551C7C3}"/>
            </a:ext>
          </a:extLst>
        </xdr:cNvPr>
        <xdr:cNvSpPr txBox="1"/>
      </xdr:nvSpPr>
      <xdr:spPr>
        <a:xfrm>
          <a:off x="12325427" y="45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82948</xdr:rowOff>
    </xdr:from>
    <xdr:ext cx="469744" cy="259045"/>
    <xdr:sp macro="" textlink="">
      <xdr:nvSpPr>
        <xdr:cNvPr id="170" name="n_4mainValue債務償還比率">
          <a:extLst>
            <a:ext uri="{FF2B5EF4-FFF2-40B4-BE49-F238E27FC236}">
              <a16:creationId xmlns:a16="http://schemas.microsoft.com/office/drawing/2014/main" id="{4605D618-F55A-4529-98D3-F4CCC55BC4BD}"/>
            </a:ext>
          </a:extLst>
        </xdr:cNvPr>
        <xdr:cNvSpPr txBox="1"/>
      </xdr:nvSpPr>
      <xdr:spPr>
        <a:xfrm>
          <a:off x="11563427" y="4540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AE25F614-AF53-45BB-AACC-3898CCF0DF22}"/>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B3C455F-8F4E-4A5D-B5E9-09E213AABE39}"/>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05D7C5C-3FCE-4EAE-ACA7-6A8B07D26AED}"/>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9DAE0715-6026-48BF-A91C-54810AD9BEF2}"/>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8958BEB5-FBB6-4D98-BC0A-7FD2621A19B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53E51FA5-A2A1-43BB-8D99-4964CA4DA965}"/>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97D28B-666D-4926-A285-2759CFC24D6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A9B34E2-9BBF-4E2D-8D05-0D3B3D228D6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89A2657-43CC-47C4-AB05-852BE48EA3F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40FC39-FBCD-461A-B158-AA2CCD980C8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北海道士幌町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61F98F7-6F2E-496A-8F2F-7C4A9329D59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60A6566-6D99-4796-9C6C-30F98CAFE3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0FF17B-B66E-4384-A555-4F44D97A7C9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4D3FC2B-933C-41E4-96D8-165219F7E80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2B8AB5-5B36-47CC-802C-D4DE6CCA7CD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D72FBAB-017E-4ECF-AF48-F304DD1DB85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5,690
5,531
259.19
11,386,125
10,859,361
391,395
4,539,381
6,405,942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C4D59E1-2C33-42C4-B534-0626608F46E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23AA925-2F87-439F-91ED-D195B6DD899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E01512D-750A-4AA6-B3E5-CC11CE68022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110925-4697-4656-8782-971FB8774CE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0A0023-7D89-4E35-84EF-C61F921A09F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E432333-8331-4720-990E-1DBF7EE4427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86D31D-0A36-412D-820F-1FB4A4FBF8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613969-BF3B-4C11-9A62-39D069BA4C6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6A7A1E-9F48-4772-8194-1F5E5B0E797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6F055B-A54C-4BA0-A288-0601D27B0D0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C46FB1-3CD0-4088-968D-B303BF11656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D68935B-6C87-44CC-9D5F-FBBD9C71C5B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A727A5-0DD0-4C47-B2DC-7484742256B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64BDE4-4B00-4CF7-9812-CC7ECDD88A7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12475C-D0BE-4741-85D9-67FC9080768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511004-EE7B-4D70-AC39-3BF5CA480E6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EA83A4-5B93-4FE9-961D-8D2DF9ACBCA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82AAF4F-10E4-4365-8155-A4FB7EA2014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A9084AD-F999-4D05-AF27-FC1BFBFA5F4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921BDB7-9D98-4B8B-BDA1-CA5FE5C150E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A6F730A-7FAA-435B-833E-AAD8794378F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31BF5A-1921-456B-A0BE-E94145A5354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2DC794-BA2A-4118-83E8-17B71E93309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B091D95-06F4-4A9F-A0F8-958B8209053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AEACCF-554C-4C38-8541-569A4C0CC34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0E47E57-756C-4B15-8594-4930D308068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8B9DFAC-8C68-4377-884A-B955CFCB8F2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7EE01D1-AEE9-4943-9CC9-809B1817EC0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609E806-30DD-43D3-B7FE-9CBBAC6AFDA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EF91D22-A372-4F49-8C8F-D4BF70BB936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69475C-882A-4551-80C6-CE7526C0C78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1B89D0B-21FA-48C3-87B5-8CD5DD1BC07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8F2E3EF-665A-4783-B1B4-F8DBC4B6F4A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AA8908B-BDCD-4482-A0B8-E9847BCD4C0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4499EC9-1080-4E25-A43F-50EF6F0FCD2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81AD29E-D730-40CB-9CA0-31C10828E0F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0458546-4AAF-4AA6-91E4-89B46021E7A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479EB7D-2887-43B7-B876-FE610FD8555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EDBF6BD-F3FD-4E87-92E1-3E904EAA2CD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59CECB2-D29D-4FD1-893B-E1E4713E708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FC53400-8DE0-4B7C-AB3A-D858CA78D5A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CB1753F-A4AD-45A8-8A87-7BF462E7BD3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B64C270-0CDE-402E-8A89-5CED1F83FCE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DECBE1C-6A6A-4C1B-80F3-CA06B3C6B89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36E2E70-6252-42EB-A32E-9D971503D46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B27BE090-4535-409B-8946-BDB7B050EB94}"/>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442B5631-93E9-412E-B30E-3046004B1BD9}"/>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704B0B79-2EE6-48DB-8DB0-58ACF89D95FA}"/>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669331D3-4B91-49EA-AA30-E5A826FC95CD}"/>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134869BD-473E-4E01-B8D4-09776B309CE1}"/>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430B02B6-9D5A-4BF5-B0E9-E796E61A6216}"/>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B880E4F2-9653-48D3-A18D-44069692202A}"/>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6AB5798D-5250-4612-9E07-3ABEE9D0F9B3}"/>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FA4C8092-84D2-4F28-8B04-533F49CA26CE}"/>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17B89FBB-70D6-47F0-ADBE-FED9295EBCFB}"/>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4638631E-A0D2-47E9-864A-4BDD8B295A0D}"/>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3014E55-4D6E-4806-8E5C-BB8077E3830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9726800-CEDD-492E-87FD-9216724FBD6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5532F61-A768-4008-8B90-6D7F0EA74D2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BE1EB26-8618-428F-B3CD-1AAAEEB292B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0286672-E899-4619-A965-8845A89B993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73" name="楕円 72">
          <a:extLst>
            <a:ext uri="{FF2B5EF4-FFF2-40B4-BE49-F238E27FC236}">
              <a16:creationId xmlns:a16="http://schemas.microsoft.com/office/drawing/2014/main" id="{E8475E11-2BD5-426C-9516-FA85D4BC49B4}"/>
            </a:ext>
          </a:extLst>
        </xdr:cNvPr>
        <xdr:cNvSpPr/>
      </xdr:nvSpPr>
      <xdr:spPr>
        <a:xfrm>
          <a:off x="45847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97807</xdr:rowOff>
    </xdr:from>
    <xdr:ext cx="405111" cy="259045"/>
    <xdr:sp macro="" textlink="">
      <xdr:nvSpPr>
        <xdr:cNvPr id="74" name="【道路】&#10;有形固定資産減価償却率該当値テキスト">
          <a:extLst>
            <a:ext uri="{FF2B5EF4-FFF2-40B4-BE49-F238E27FC236}">
              <a16:creationId xmlns:a16="http://schemas.microsoft.com/office/drawing/2014/main" id="{4F279401-9E80-4168-A036-B2BD80C96113}"/>
            </a:ext>
          </a:extLst>
        </xdr:cNvPr>
        <xdr:cNvSpPr txBox="1"/>
      </xdr:nvSpPr>
      <xdr:spPr>
        <a:xfrm>
          <a:off x="4673600"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38735</xdr:rowOff>
    </xdr:from>
    <xdr:to>
      <xdr:col>20</xdr:col>
      <xdr:colOff>38100</xdr:colOff>
      <xdr:row>38</xdr:row>
      <xdr:rowOff>140335</xdr:rowOff>
    </xdr:to>
    <xdr:sp macro="" textlink="">
      <xdr:nvSpPr>
        <xdr:cNvPr id="75" name="楕円 74">
          <a:extLst>
            <a:ext uri="{FF2B5EF4-FFF2-40B4-BE49-F238E27FC236}">
              <a16:creationId xmlns:a16="http://schemas.microsoft.com/office/drawing/2014/main" id="{220CA957-1983-4FF8-AF7A-20E45D28C028}"/>
            </a:ext>
          </a:extLst>
        </xdr:cNvPr>
        <xdr:cNvSpPr/>
      </xdr:nvSpPr>
      <xdr:spPr>
        <a:xfrm>
          <a:off x="3746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89535</xdr:rowOff>
    </xdr:from>
    <xdr:to>
      <xdr:col>24</xdr:col>
      <xdr:colOff>63500</xdr:colOff>
      <xdr:row>38</xdr:row>
      <xdr:rowOff>125730</xdr:rowOff>
    </xdr:to>
    <xdr:cxnSp macro="">
      <xdr:nvCxnSpPr>
        <xdr:cNvPr id="76" name="直線コネクタ 75">
          <a:extLst>
            <a:ext uri="{FF2B5EF4-FFF2-40B4-BE49-F238E27FC236}">
              <a16:creationId xmlns:a16="http://schemas.microsoft.com/office/drawing/2014/main" id="{01AEDE10-F114-434B-8F02-52240865906A}"/>
            </a:ext>
          </a:extLst>
        </xdr:cNvPr>
        <xdr:cNvCxnSpPr/>
      </xdr:nvCxnSpPr>
      <xdr:spPr>
        <a:xfrm>
          <a:off x="3797300" y="660463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4445</xdr:rowOff>
    </xdr:from>
    <xdr:to>
      <xdr:col>15</xdr:col>
      <xdr:colOff>101600</xdr:colOff>
      <xdr:row>38</xdr:row>
      <xdr:rowOff>106045</xdr:rowOff>
    </xdr:to>
    <xdr:sp macro="" textlink="">
      <xdr:nvSpPr>
        <xdr:cNvPr id="77" name="楕円 76">
          <a:extLst>
            <a:ext uri="{FF2B5EF4-FFF2-40B4-BE49-F238E27FC236}">
              <a16:creationId xmlns:a16="http://schemas.microsoft.com/office/drawing/2014/main" id="{6BCF164F-0271-4AED-AD1C-F9DD292D9447}"/>
            </a:ext>
          </a:extLst>
        </xdr:cNvPr>
        <xdr:cNvSpPr/>
      </xdr:nvSpPr>
      <xdr:spPr>
        <a:xfrm>
          <a:off x="2857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55245</xdr:rowOff>
    </xdr:from>
    <xdr:to>
      <xdr:col>19</xdr:col>
      <xdr:colOff>177800</xdr:colOff>
      <xdr:row>38</xdr:row>
      <xdr:rowOff>89535</xdr:rowOff>
    </xdr:to>
    <xdr:cxnSp macro="">
      <xdr:nvCxnSpPr>
        <xdr:cNvPr id="78" name="直線コネクタ 77">
          <a:extLst>
            <a:ext uri="{FF2B5EF4-FFF2-40B4-BE49-F238E27FC236}">
              <a16:creationId xmlns:a16="http://schemas.microsoft.com/office/drawing/2014/main" id="{1B5E4B58-983B-4D62-A326-D4B20D8A3A2D}"/>
            </a:ext>
          </a:extLst>
        </xdr:cNvPr>
        <xdr:cNvCxnSpPr/>
      </xdr:nvCxnSpPr>
      <xdr:spPr>
        <a:xfrm>
          <a:off x="2908300" y="65703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164465</xdr:rowOff>
    </xdr:from>
    <xdr:to>
      <xdr:col>10</xdr:col>
      <xdr:colOff>165100</xdr:colOff>
      <xdr:row>38</xdr:row>
      <xdr:rowOff>94615</xdr:rowOff>
    </xdr:to>
    <xdr:sp macro="" textlink="">
      <xdr:nvSpPr>
        <xdr:cNvPr id="79" name="楕円 78">
          <a:extLst>
            <a:ext uri="{FF2B5EF4-FFF2-40B4-BE49-F238E27FC236}">
              <a16:creationId xmlns:a16="http://schemas.microsoft.com/office/drawing/2014/main" id="{1D63209E-2689-48D6-907C-871F14CBCB73}"/>
            </a:ext>
          </a:extLst>
        </xdr:cNvPr>
        <xdr:cNvSpPr/>
      </xdr:nvSpPr>
      <xdr:spPr>
        <a:xfrm>
          <a:off x="1968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43815</xdr:rowOff>
    </xdr:from>
    <xdr:to>
      <xdr:col>15</xdr:col>
      <xdr:colOff>50800</xdr:colOff>
      <xdr:row>38</xdr:row>
      <xdr:rowOff>55245</xdr:rowOff>
    </xdr:to>
    <xdr:cxnSp macro="">
      <xdr:nvCxnSpPr>
        <xdr:cNvPr id="80" name="直線コネクタ 79">
          <a:extLst>
            <a:ext uri="{FF2B5EF4-FFF2-40B4-BE49-F238E27FC236}">
              <a16:creationId xmlns:a16="http://schemas.microsoft.com/office/drawing/2014/main" id="{658BE2B3-9DC4-4496-9413-6B100D1C1ED0}"/>
            </a:ext>
          </a:extLst>
        </xdr:cNvPr>
        <xdr:cNvCxnSpPr/>
      </xdr:nvCxnSpPr>
      <xdr:spPr>
        <a:xfrm>
          <a:off x="2019300" y="65589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1" name="n_1aveValue【道路】&#10;有形固定資産減価償却率">
          <a:extLst>
            <a:ext uri="{FF2B5EF4-FFF2-40B4-BE49-F238E27FC236}">
              <a16:creationId xmlns:a16="http://schemas.microsoft.com/office/drawing/2014/main" id="{13627BC2-17E3-449B-AB3D-FE74656D63AF}"/>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2" name="n_2aveValue【道路】&#10;有形固定資産減価償却率">
          <a:extLst>
            <a:ext uri="{FF2B5EF4-FFF2-40B4-BE49-F238E27FC236}">
              <a16:creationId xmlns:a16="http://schemas.microsoft.com/office/drawing/2014/main" id="{9F49172D-022E-4E8D-8FF4-AF8E235C8C2C}"/>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3" name="n_3aveValue【道路】&#10;有形固定資産減価償却率">
          <a:extLst>
            <a:ext uri="{FF2B5EF4-FFF2-40B4-BE49-F238E27FC236}">
              <a16:creationId xmlns:a16="http://schemas.microsoft.com/office/drawing/2014/main" id="{B0A3C5E5-9744-4A5A-811B-C469D1E112CB}"/>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4" name="n_4aveValue【道路】&#10;有形固定資産減価償却率">
          <a:extLst>
            <a:ext uri="{FF2B5EF4-FFF2-40B4-BE49-F238E27FC236}">
              <a16:creationId xmlns:a16="http://schemas.microsoft.com/office/drawing/2014/main" id="{14EDE76C-998A-4C9D-9A0E-5A015B21463D}"/>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156862</xdr:rowOff>
    </xdr:from>
    <xdr:ext cx="405111" cy="259045"/>
    <xdr:sp macro="" textlink="">
      <xdr:nvSpPr>
        <xdr:cNvPr id="85" name="n_1mainValue【道路】&#10;有形固定資産減価償却率">
          <a:extLst>
            <a:ext uri="{FF2B5EF4-FFF2-40B4-BE49-F238E27FC236}">
              <a16:creationId xmlns:a16="http://schemas.microsoft.com/office/drawing/2014/main" id="{3FF3049F-463C-4CFA-BD57-C3ECF1C101D8}"/>
            </a:ext>
          </a:extLst>
        </xdr:cNvPr>
        <xdr:cNvSpPr txBox="1"/>
      </xdr:nvSpPr>
      <xdr:spPr>
        <a:xfrm>
          <a:off x="35820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122572</xdr:rowOff>
    </xdr:from>
    <xdr:ext cx="405111" cy="259045"/>
    <xdr:sp macro="" textlink="">
      <xdr:nvSpPr>
        <xdr:cNvPr id="86" name="n_2mainValue【道路】&#10;有形固定資産減価償却率">
          <a:extLst>
            <a:ext uri="{FF2B5EF4-FFF2-40B4-BE49-F238E27FC236}">
              <a16:creationId xmlns:a16="http://schemas.microsoft.com/office/drawing/2014/main" id="{C9EF64D0-C922-458A-A9BE-FB8BFC471426}"/>
            </a:ext>
          </a:extLst>
        </xdr:cNvPr>
        <xdr:cNvSpPr txBox="1"/>
      </xdr:nvSpPr>
      <xdr:spPr>
        <a:xfrm>
          <a:off x="27057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7" name="n_3mainValue【道路】&#10;有形固定資産減価償却率">
          <a:extLst>
            <a:ext uri="{FF2B5EF4-FFF2-40B4-BE49-F238E27FC236}">
              <a16:creationId xmlns:a16="http://schemas.microsoft.com/office/drawing/2014/main" id="{5E505E39-0461-4B41-922B-09C6E2E6EE35}"/>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3133BC02-C2B9-406D-A341-032B3649255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F3FCD466-F2E1-4172-99CA-C68F911BAD2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574327BF-1EDE-422A-98A5-6D3C693178C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38C9DA77-EFC5-462D-9AFB-04CB5416B9E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5CF76FE0-DB89-4798-88E5-308A880E8AD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7BC232D8-3AE3-4BAE-8C04-E5068C3411A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E6E2BC17-E39A-4963-9C52-6EC849889C0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0799F894-3830-4E7F-9509-BD4F2B10446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E06F215B-A9E8-4050-9799-FD78AE9B6BC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3CEC8BEF-94AF-4CC5-B45D-09986773DAC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B78C5BDC-BD3F-463F-ADD5-D8897452D5D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2DB44FFF-D240-43BB-9D43-D173420232F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99DFF173-1F28-4720-B64F-20DCED1389B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1" name="テキスト ボックス 100">
          <a:extLst>
            <a:ext uri="{FF2B5EF4-FFF2-40B4-BE49-F238E27FC236}">
              <a16:creationId xmlns:a16="http://schemas.microsoft.com/office/drawing/2014/main" id="{8A164C22-118B-4489-B9C7-3E5CDDE5D65D}"/>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A827149B-474C-4CB8-BA8C-07F9ECB1FB1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3" name="テキスト ボックス 102">
          <a:extLst>
            <a:ext uri="{FF2B5EF4-FFF2-40B4-BE49-F238E27FC236}">
              <a16:creationId xmlns:a16="http://schemas.microsoft.com/office/drawing/2014/main" id="{CFD054A5-1A03-40DD-864E-1BA31228D886}"/>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2FE6CC9F-9DF7-48FE-A5D8-34EF1520EAA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5" name="テキスト ボックス 104">
          <a:extLst>
            <a:ext uri="{FF2B5EF4-FFF2-40B4-BE49-F238E27FC236}">
              <a16:creationId xmlns:a16="http://schemas.microsoft.com/office/drawing/2014/main" id="{CD2BE34C-C722-4328-B4DE-EE2D16E160F3}"/>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9ADCC33E-27EB-41F4-B9CA-822CB0B86F8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7" name="テキスト ボックス 106">
          <a:extLst>
            <a:ext uri="{FF2B5EF4-FFF2-40B4-BE49-F238E27FC236}">
              <a16:creationId xmlns:a16="http://schemas.microsoft.com/office/drawing/2014/main" id="{667FC0E3-5FF9-4B4A-9B57-4D02CE7D7242}"/>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1E81F884-0FC4-49AA-9239-4424205C5CB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09" name="テキスト ボックス 108">
          <a:extLst>
            <a:ext uri="{FF2B5EF4-FFF2-40B4-BE49-F238E27FC236}">
              <a16:creationId xmlns:a16="http://schemas.microsoft.com/office/drawing/2014/main" id="{53F7F6FD-D802-4EE7-AEA4-CA7836B22622}"/>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DD0DE63B-DF55-40CA-81E6-4321294F5D1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1" name="直線コネクタ 110">
          <a:extLst>
            <a:ext uri="{FF2B5EF4-FFF2-40B4-BE49-F238E27FC236}">
              <a16:creationId xmlns:a16="http://schemas.microsoft.com/office/drawing/2014/main" id="{5F79AD79-3C01-4CCC-88DE-170C2006BDF9}"/>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2" name="【道路】&#10;一人当たり延長最小値テキスト">
          <a:extLst>
            <a:ext uri="{FF2B5EF4-FFF2-40B4-BE49-F238E27FC236}">
              <a16:creationId xmlns:a16="http://schemas.microsoft.com/office/drawing/2014/main" id="{117D4260-67A7-4137-95EE-B8001593B630}"/>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3" name="直線コネクタ 112">
          <a:extLst>
            <a:ext uri="{FF2B5EF4-FFF2-40B4-BE49-F238E27FC236}">
              <a16:creationId xmlns:a16="http://schemas.microsoft.com/office/drawing/2014/main" id="{1B35453F-D8CA-4E66-884D-F3790184C527}"/>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4" name="【道路】&#10;一人当たり延長最大値テキスト">
          <a:extLst>
            <a:ext uri="{FF2B5EF4-FFF2-40B4-BE49-F238E27FC236}">
              <a16:creationId xmlns:a16="http://schemas.microsoft.com/office/drawing/2014/main" id="{FA2327AB-42B4-406C-8096-84E8143C734E}"/>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5" name="直線コネクタ 114">
          <a:extLst>
            <a:ext uri="{FF2B5EF4-FFF2-40B4-BE49-F238E27FC236}">
              <a16:creationId xmlns:a16="http://schemas.microsoft.com/office/drawing/2014/main" id="{321E53FE-2F18-43DF-86E5-0BE7AE97E42E}"/>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6" name="【道路】&#10;一人当たり延長平均値テキスト">
          <a:extLst>
            <a:ext uri="{FF2B5EF4-FFF2-40B4-BE49-F238E27FC236}">
              <a16:creationId xmlns:a16="http://schemas.microsoft.com/office/drawing/2014/main" id="{F57445B4-4DA0-4F24-801E-97B5CB2B5017}"/>
            </a:ext>
          </a:extLst>
        </xdr:cNvPr>
        <xdr:cNvSpPr txBox="1"/>
      </xdr:nvSpPr>
      <xdr:spPr>
        <a:xfrm>
          <a:off x="10515600" y="7056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17" name="フローチャート: 判断 116">
          <a:extLst>
            <a:ext uri="{FF2B5EF4-FFF2-40B4-BE49-F238E27FC236}">
              <a16:creationId xmlns:a16="http://schemas.microsoft.com/office/drawing/2014/main" id="{D34F74AA-0369-4EB3-A272-4EB4E401301E}"/>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18" name="フローチャート: 判断 117">
          <a:extLst>
            <a:ext uri="{FF2B5EF4-FFF2-40B4-BE49-F238E27FC236}">
              <a16:creationId xmlns:a16="http://schemas.microsoft.com/office/drawing/2014/main" id="{18652243-F6EB-45AC-A334-AF5175F6F8C1}"/>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19" name="フローチャート: 判断 118">
          <a:extLst>
            <a:ext uri="{FF2B5EF4-FFF2-40B4-BE49-F238E27FC236}">
              <a16:creationId xmlns:a16="http://schemas.microsoft.com/office/drawing/2014/main" id="{BDD56F3D-7571-4A98-998C-60EA0172AC01}"/>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0" name="フローチャート: 判断 119">
          <a:extLst>
            <a:ext uri="{FF2B5EF4-FFF2-40B4-BE49-F238E27FC236}">
              <a16:creationId xmlns:a16="http://schemas.microsoft.com/office/drawing/2014/main" id="{806C81BB-C29C-4FE8-8965-E85F510F8E62}"/>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1" name="フローチャート: 判断 120">
          <a:extLst>
            <a:ext uri="{FF2B5EF4-FFF2-40B4-BE49-F238E27FC236}">
              <a16:creationId xmlns:a16="http://schemas.microsoft.com/office/drawing/2014/main" id="{53F70C9D-592E-4ECF-9553-3C153385AFAC}"/>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B54B1B33-6A58-46C1-9B97-4DAB45CBC78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6788D36-63A6-423D-8AC2-8B48847D7D7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4C03A3F-3B38-4D73-90D3-5A8FED62421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C763BF9-1257-4412-B2EA-44455EC0C74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46007B7-D745-4475-84E3-E98EF1FB2C3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29233</xdr:rowOff>
    </xdr:from>
    <xdr:to>
      <xdr:col>50</xdr:col>
      <xdr:colOff>165100</xdr:colOff>
      <xdr:row>41</xdr:row>
      <xdr:rowOff>130833</xdr:rowOff>
    </xdr:to>
    <xdr:sp macro="" textlink="">
      <xdr:nvSpPr>
        <xdr:cNvPr id="127" name="楕円 126">
          <a:extLst>
            <a:ext uri="{FF2B5EF4-FFF2-40B4-BE49-F238E27FC236}">
              <a16:creationId xmlns:a16="http://schemas.microsoft.com/office/drawing/2014/main" id="{818384A4-27AA-4CEC-A255-43C10D9676EA}"/>
            </a:ext>
          </a:extLst>
        </xdr:cNvPr>
        <xdr:cNvSpPr/>
      </xdr:nvSpPr>
      <xdr:spPr>
        <a:xfrm>
          <a:off x="9588500" y="705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30421</xdr:rowOff>
    </xdr:from>
    <xdr:to>
      <xdr:col>46</xdr:col>
      <xdr:colOff>38100</xdr:colOff>
      <xdr:row>41</xdr:row>
      <xdr:rowOff>132021</xdr:rowOff>
    </xdr:to>
    <xdr:sp macro="" textlink="">
      <xdr:nvSpPr>
        <xdr:cNvPr id="128" name="楕円 127">
          <a:extLst>
            <a:ext uri="{FF2B5EF4-FFF2-40B4-BE49-F238E27FC236}">
              <a16:creationId xmlns:a16="http://schemas.microsoft.com/office/drawing/2014/main" id="{B7C5740A-A96F-4354-AC45-29303F8419BA}"/>
            </a:ext>
          </a:extLst>
        </xdr:cNvPr>
        <xdr:cNvSpPr/>
      </xdr:nvSpPr>
      <xdr:spPr>
        <a:xfrm>
          <a:off x="8699500" y="705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80033</xdr:rowOff>
    </xdr:from>
    <xdr:to>
      <xdr:col>50</xdr:col>
      <xdr:colOff>114300</xdr:colOff>
      <xdr:row>41</xdr:row>
      <xdr:rowOff>81221</xdr:rowOff>
    </xdr:to>
    <xdr:cxnSp macro="">
      <xdr:nvCxnSpPr>
        <xdr:cNvPr id="129" name="直線コネクタ 128">
          <a:extLst>
            <a:ext uri="{FF2B5EF4-FFF2-40B4-BE49-F238E27FC236}">
              <a16:creationId xmlns:a16="http://schemas.microsoft.com/office/drawing/2014/main" id="{CE3FA3E2-45B8-4566-90F2-418C53C4EB61}"/>
            </a:ext>
          </a:extLst>
        </xdr:cNvPr>
        <xdr:cNvCxnSpPr/>
      </xdr:nvCxnSpPr>
      <xdr:spPr>
        <a:xfrm flipV="1">
          <a:off x="8750300" y="7109483"/>
          <a:ext cx="889000" cy="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31782</xdr:rowOff>
    </xdr:from>
    <xdr:to>
      <xdr:col>41</xdr:col>
      <xdr:colOff>101600</xdr:colOff>
      <xdr:row>41</xdr:row>
      <xdr:rowOff>133382</xdr:rowOff>
    </xdr:to>
    <xdr:sp macro="" textlink="">
      <xdr:nvSpPr>
        <xdr:cNvPr id="130" name="楕円 129">
          <a:extLst>
            <a:ext uri="{FF2B5EF4-FFF2-40B4-BE49-F238E27FC236}">
              <a16:creationId xmlns:a16="http://schemas.microsoft.com/office/drawing/2014/main" id="{C842CD2D-C987-4731-BAE4-62998E597120}"/>
            </a:ext>
          </a:extLst>
        </xdr:cNvPr>
        <xdr:cNvSpPr/>
      </xdr:nvSpPr>
      <xdr:spPr>
        <a:xfrm>
          <a:off x="7810500" y="706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81221</xdr:rowOff>
    </xdr:from>
    <xdr:to>
      <xdr:col>45</xdr:col>
      <xdr:colOff>177800</xdr:colOff>
      <xdr:row>41</xdr:row>
      <xdr:rowOff>82582</xdr:rowOff>
    </xdr:to>
    <xdr:cxnSp macro="">
      <xdr:nvCxnSpPr>
        <xdr:cNvPr id="131" name="直線コネクタ 130">
          <a:extLst>
            <a:ext uri="{FF2B5EF4-FFF2-40B4-BE49-F238E27FC236}">
              <a16:creationId xmlns:a16="http://schemas.microsoft.com/office/drawing/2014/main" id="{59309391-1F5E-4686-91B5-C6A54977B8D9}"/>
            </a:ext>
          </a:extLst>
        </xdr:cNvPr>
        <xdr:cNvCxnSpPr/>
      </xdr:nvCxnSpPr>
      <xdr:spPr>
        <a:xfrm flipV="1">
          <a:off x="7861300" y="7110671"/>
          <a:ext cx="889000" cy="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146571</xdr:rowOff>
    </xdr:from>
    <xdr:ext cx="534377" cy="259045"/>
    <xdr:sp macro="" textlink="">
      <xdr:nvSpPr>
        <xdr:cNvPr id="132" name="n_1aveValue【道路】&#10;一人当たり延長">
          <a:extLst>
            <a:ext uri="{FF2B5EF4-FFF2-40B4-BE49-F238E27FC236}">
              <a16:creationId xmlns:a16="http://schemas.microsoft.com/office/drawing/2014/main" id="{6274A208-4F4F-416A-A763-8171332EF4FB}"/>
            </a:ext>
          </a:extLst>
        </xdr:cNvPr>
        <xdr:cNvSpPr txBox="1"/>
      </xdr:nvSpPr>
      <xdr:spPr>
        <a:xfrm>
          <a:off x="9359411" y="717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150585</xdr:rowOff>
    </xdr:from>
    <xdr:ext cx="534377" cy="259045"/>
    <xdr:sp macro="" textlink="">
      <xdr:nvSpPr>
        <xdr:cNvPr id="133" name="n_2aveValue【道路】&#10;一人当たり延長">
          <a:extLst>
            <a:ext uri="{FF2B5EF4-FFF2-40B4-BE49-F238E27FC236}">
              <a16:creationId xmlns:a16="http://schemas.microsoft.com/office/drawing/2014/main" id="{EBBBEB5F-4AF7-4526-A648-821E2ABE1858}"/>
            </a:ext>
          </a:extLst>
        </xdr:cNvPr>
        <xdr:cNvSpPr txBox="1"/>
      </xdr:nvSpPr>
      <xdr:spPr>
        <a:xfrm>
          <a:off x="8483111" y="718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148614</xdr:rowOff>
    </xdr:from>
    <xdr:ext cx="534377" cy="259045"/>
    <xdr:sp macro="" textlink="">
      <xdr:nvSpPr>
        <xdr:cNvPr id="134" name="n_3aveValue【道路】&#10;一人当たり延長">
          <a:extLst>
            <a:ext uri="{FF2B5EF4-FFF2-40B4-BE49-F238E27FC236}">
              <a16:creationId xmlns:a16="http://schemas.microsoft.com/office/drawing/2014/main" id="{4B7FCF15-4915-44E0-9E87-FDA0D20373C1}"/>
            </a:ext>
          </a:extLst>
        </xdr:cNvPr>
        <xdr:cNvSpPr txBox="1"/>
      </xdr:nvSpPr>
      <xdr:spPr>
        <a:xfrm>
          <a:off x="7594111" y="717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35" name="n_4aveValue【道路】&#10;一人当たり延長">
          <a:extLst>
            <a:ext uri="{FF2B5EF4-FFF2-40B4-BE49-F238E27FC236}">
              <a16:creationId xmlns:a16="http://schemas.microsoft.com/office/drawing/2014/main" id="{D98BFFFD-282C-43F3-BC9D-90C09C6A0DA1}"/>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39</xdr:row>
      <xdr:rowOff>147360</xdr:rowOff>
    </xdr:from>
    <xdr:ext cx="599010" cy="259045"/>
    <xdr:sp macro="" textlink="">
      <xdr:nvSpPr>
        <xdr:cNvPr id="136" name="n_1mainValue【道路】&#10;一人当たり延長">
          <a:extLst>
            <a:ext uri="{FF2B5EF4-FFF2-40B4-BE49-F238E27FC236}">
              <a16:creationId xmlns:a16="http://schemas.microsoft.com/office/drawing/2014/main" id="{4C901E95-A776-41CF-83E2-61E2DA63C94B}"/>
            </a:ext>
          </a:extLst>
        </xdr:cNvPr>
        <xdr:cNvSpPr txBox="1"/>
      </xdr:nvSpPr>
      <xdr:spPr>
        <a:xfrm>
          <a:off x="9327094" y="683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39</xdr:row>
      <xdr:rowOff>148548</xdr:rowOff>
    </xdr:from>
    <xdr:ext cx="599010" cy="259045"/>
    <xdr:sp macro="" textlink="">
      <xdr:nvSpPr>
        <xdr:cNvPr id="137" name="n_2mainValue【道路】&#10;一人当たり延長">
          <a:extLst>
            <a:ext uri="{FF2B5EF4-FFF2-40B4-BE49-F238E27FC236}">
              <a16:creationId xmlns:a16="http://schemas.microsoft.com/office/drawing/2014/main" id="{EBFE02A3-9964-49B6-A48D-97DBE18FF1B8}"/>
            </a:ext>
          </a:extLst>
        </xdr:cNvPr>
        <xdr:cNvSpPr txBox="1"/>
      </xdr:nvSpPr>
      <xdr:spPr>
        <a:xfrm>
          <a:off x="8450794" y="6835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149909</xdr:rowOff>
    </xdr:from>
    <xdr:ext cx="534377" cy="259045"/>
    <xdr:sp macro="" textlink="">
      <xdr:nvSpPr>
        <xdr:cNvPr id="138" name="n_3mainValue【道路】&#10;一人当たり延長">
          <a:extLst>
            <a:ext uri="{FF2B5EF4-FFF2-40B4-BE49-F238E27FC236}">
              <a16:creationId xmlns:a16="http://schemas.microsoft.com/office/drawing/2014/main" id="{0939F758-92C2-49D3-8AEA-441D740E69DC}"/>
            </a:ext>
          </a:extLst>
        </xdr:cNvPr>
        <xdr:cNvSpPr txBox="1"/>
      </xdr:nvSpPr>
      <xdr:spPr>
        <a:xfrm>
          <a:off x="7594111" y="683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9" name="正方形/長方形 138">
          <a:extLst>
            <a:ext uri="{FF2B5EF4-FFF2-40B4-BE49-F238E27FC236}">
              <a16:creationId xmlns:a16="http://schemas.microsoft.com/office/drawing/2014/main" id="{A8F9EB28-CD66-45C2-9CFF-B98897A6D21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0" name="正方形/長方形 139">
          <a:extLst>
            <a:ext uri="{FF2B5EF4-FFF2-40B4-BE49-F238E27FC236}">
              <a16:creationId xmlns:a16="http://schemas.microsoft.com/office/drawing/2014/main" id="{92264782-55AC-41CD-9EF8-4B6AE9D3A72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1" name="正方形/長方形 140">
          <a:extLst>
            <a:ext uri="{FF2B5EF4-FFF2-40B4-BE49-F238E27FC236}">
              <a16:creationId xmlns:a16="http://schemas.microsoft.com/office/drawing/2014/main" id="{DC5B4705-A6A6-4E18-BBD9-1D6435B715A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2" name="正方形/長方形 141">
          <a:extLst>
            <a:ext uri="{FF2B5EF4-FFF2-40B4-BE49-F238E27FC236}">
              <a16:creationId xmlns:a16="http://schemas.microsoft.com/office/drawing/2014/main" id="{9FBDFB49-CA5D-43C4-9193-513BC1918C6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3" name="正方形/長方形 142">
          <a:extLst>
            <a:ext uri="{FF2B5EF4-FFF2-40B4-BE49-F238E27FC236}">
              <a16:creationId xmlns:a16="http://schemas.microsoft.com/office/drawing/2014/main" id="{9918EFBD-3B0B-4E28-8ACD-CE40B513084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4" name="正方形/長方形 143">
          <a:extLst>
            <a:ext uri="{FF2B5EF4-FFF2-40B4-BE49-F238E27FC236}">
              <a16:creationId xmlns:a16="http://schemas.microsoft.com/office/drawing/2014/main" id="{31A99538-4EF4-4D2D-A577-62903D8E64B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5" name="正方形/長方形 144">
          <a:extLst>
            <a:ext uri="{FF2B5EF4-FFF2-40B4-BE49-F238E27FC236}">
              <a16:creationId xmlns:a16="http://schemas.microsoft.com/office/drawing/2014/main" id="{8F92A6BF-AEA8-4BF8-B054-67959D8A68D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6" name="正方形/長方形 145">
          <a:extLst>
            <a:ext uri="{FF2B5EF4-FFF2-40B4-BE49-F238E27FC236}">
              <a16:creationId xmlns:a16="http://schemas.microsoft.com/office/drawing/2014/main" id="{96D1F908-29A9-4822-B415-156E5A7C9A9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7" name="テキスト ボックス 146">
          <a:extLst>
            <a:ext uri="{FF2B5EF4-FFF2-40B4-BE49-F238E27FC236}">
              <a16:creationId xmlns:a16="http://schemas.microsoft.com/office/drawing/2014/main" id="{D4C4BF6B-A1C7-4A1A-B30A-85810944CFB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8" name="直線コネクタ 147">
          <a:extLst>
            <a:ext uri="{FF2B5EF4-FFF2-40B4-BE49-F238E27FC236}">
              <a16:creationId xmlns:a16="http://schemas.microsoft.com/office/drawing/2014/main" id="{0FBD1620-A760-41C8-89CD-FE7910FA560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9" name="テキスト ボックス 148">
          <a:extLst>
            <a:ext uri="{FF2B5EF4-FFF2-40B4-BE49-F238E27FC236}">
              <a16:creationId xmlns:a16="http://schemas.microsoft.com/office/drawing/2014/main" id="{B14F22C2-E000-4D34-AB5E-127FC18D60F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0" name="直線コネクタ 149">
          <a:extLst>
            <a:ext uri="{FF2B5EF4-FFF2-40B4-BE49-F238E27FC236}">
              <a16:creationId xmlns:a16="http://schemas.microsoft.com/office/drawing/2014/main" id="{0754FD0A-EE30-4BCF-A3D4-09DBFE56153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1" name="テキスト ボックス 150">
          <a:extLst>
            <a:ext uri="{FF2B5EF4-FFF2-40B4-BE49-F238E27FC236}">
              <a16:creationId xmlns:a16="http://schemas.microsoft.com/office/drawing/2014/main" id="{4AE2D30C-4D8B-4229-9B3C-2CEF4174206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2" name="直線コネクタ 151">
          <a:extLst>
            <a:ext uri="{FF2B5EF4-FFF2-40B4-BE49-F238E27FC236}">
              <a16:creationId xmlns:a16="http://schemas.microsoft.com/office/drawing/2014/main" id="{4829C12B-04DD-46B1-B2DB-CC62067DE86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3" name="テキスト ボックス 152">
          <a:extLst>
            <a:ext uri="{FF2B5EF4-FFF2-40B4-BE49-F238E27FC236}">
              <a16:creationId xmlns:a16="http://schemas.microsoft.com/office/drawing/2014/main" id="{B5555E1D-D6E1-42EB-996B-E249990BE3F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4" name="直線コネクタ 153">
          <a:extLst>
            <a:ext uri="{FF2B5EF4-FFF2-40B4-BE49-F238E27FC236}">
              <a16:creationId xmlns:a16="http://schemas.microsoft.com/office/drawing/2014/main" id="{7AC807A3-C58A-42CA-A81F-7B7D243B493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5" name="テキスト ボックス 154">
          <a:extLst>
            <a:ext uri="{FF2B5EF4-FFF2-40B4-BE49-F238E27FC236}">
              <a16:creationId xmlns:a16="http://schemas.microsoft.com/office/drawing/2014/main" id="{566447A3-DBBC-4380-B73C-B06258B1E33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6" name="直線コネクタ 155">
          <a:extLst>
            <a:ext uri="{FF2B5EF4-FFF2-40B4-BE49-F238E27FC236}">
              <a16:creationId xmlns:a16="http://schemas.microsoft.com/office/drawing/2014/main" id="{CE54AF1C-378C-4AAE-8BAF-40FB1D221D5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7" name="テキスト ボックス 156">
          <a:extLst>
            <a:ext uri="{FF2B5EF4-FFF2-40B4-BE49-F238E27FC236}">
              <a16:creationId xmlns:a16="http://schemas.microsoft.com/office/drawing/2014/main" id="{D94EDE58-9D2C-444B-96CE-9007638C66C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8" name="直線コネクタ 157">
          <a:extLst>
            <a:ext uri="{FF2B5EF4-FFF2-40B4-BE49-F238E27FC236}">
              <a16:creationId xmlns:a16="http://schemas.microsoft.com/office/drawing/2014/main" id="{CF100517-DC14-4568-83CD-5F679AA595F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9" name="テキスト ボックス 158">
          <a:extLst>
            <a:ext uri="{FF2B5EF4-FFF2-40B4-BE49-F238E27FC236}">
              <a16:creationId xmlns:a16="http://schemas.microsoft.com/office/drawing/2014/main" id="{61599BDD-A701-4536-83F1-9DDDAF21905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0" name="直線コネクタ 159">
          <a:extLst>
            <a:ext uri="{FF2B5EF4-FFF2-40B4-BE49-F238E27FC236}">
              <a16:creationId xmlns:a16="http://schemas.microsoft.com/office/drawing/2014/main" id="{75F4D5D2-968C-4B95-ADF3-A88D0108FF6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1" name="テキスト ボックス 160">
          <a:extLst>
            <a:ext uri="{FF2B5EF4-FFF2-40B4-BE49-F238E27FC236}">
              <a16:creationId xmlns:a16="http://schemas.microsoft.com/office/drawing/2014/main" id="{7987E0B8-D1A6-4666-91D0-42FFC1B6497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BA5164AE-C691-4107-AEB6-82C5BE6349D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3" name="【橋りょう・トンネル】&#10;有形固定資産減価償却率グラフ枠">
          <a:extLst>
            <a:ext uri="{FF2B5EF4-FFF2-40B4-BE49-F238E27FC236}">
              <a16:creationId xmlns:a16="http://schemas.microsoft.com/office/drawing/2014/main" id="{79EBCDFE-4660-40F0-A7E0-C9DE6027FCC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64" name="直線コネクタ 163">
          <a:extLst>
            <a:ext uri="{FF2B5EF4-FFF2-40B4-BE49-F238E27FC236}">
              <a16:creationId xmlns:a16="http://schemas.microsoft.com/office/drawing/2014/main" id="{674FB7C5-5677-4A2E-BF98-94627C601E5B}"/>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65" name="【橋りょう・トンネル】&#10;有形固定資産減価償却率最小値テキスト">
          <a:extLst>
            <a:ext uri="{FF2B5EF4-FFF2-40B4-BE49-F238E27FC236}">
              <a16:creationId xmlns:a16="http://schemas.microsoft.com/office/drawing/2014/main" id="{0F50A382-02A6-4DC6-90BA-833491B89BC7}"/>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66" name="直線コネクタ 165">
          <a:extLst>
            <a:ext uri="{FF2B5EF4-FFF2-40B4-BE49-F238E27FC236}">
              <a16:creationId xmlns:a16="http://schemas.microsoft.com/office/drawing/2014/main" id="{5805938B-AFE6-489D-B3C4-89D134BA4BE2}"/>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67" name="【橋りょう・トンネル】&#10;有形固定資産減価償却率最大値テキスト">
          <a:extLst>
            <a:ext uri="{FF2B5EF4-FFF2-40B4-BE49-F238E27FC236}">
              <a16:creationId xmlns:a16="http://schemas.microsoft.com/office/drawing/2014/main" id="{64B62193-CA22-4F42-A142-1F38DF0BC954}"/>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68" name="直線コネクタ 167">
          <a:extLst>
            <a:ext uri="{FF2B5EF4-FFF2-40B4-BE49-F238E27FC236}">
              <a16:creationId xmlns:a16="http://schemas.microsoft.com/office/drawing/2014/main" id="{406A2627-DE10-4CAE-B07D-29D0DF3ADF2A}"/>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69" name="【橋りょう・トンネル】&#10;有形固定資産減価償却率平均値テキスト">
          <a:extLst>
            <a:ext uri="{FF2B5EF4-FFF2-40B4-BE49-F238E27FC236}">
              <a16:creationId xmlns:a16="http://schemas.microsoft.com/office/drawing/2014/main" id="{1F367F79-D793-4E18-B589-794A47DF1EEC}"/>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0" name="フローチャート: 判断 169">
          <a:extLst>
            <a:ext uri="{FF2B5EF4-FFF2-40B4-BE49-F238E27FC236}">
              <a16:creationId xmlns:a16="http://schemas.microsoft.com/office/drawing/2014/main" id="{2E0EC7B5-9252-4C12-B1C2-2AF882810621}"/>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71" name="フローチャート: 判断 170">
          <a:extLst>
            <a:ext uri="{FF2B5EF4-FFF2-40B4-BE49-F238E27FC236}">
              <a16:creationId xmlns:a16="http://schemas.microsoft.com/office/drawing/2014/main" id="{35C251E5-AE18-43BD-82DF-0433BD9B51F8}"/>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72" name="フローチャート: 判断 171">
          <a:extLst>
            <a:ext uri="{FF2B5EF4-FFF2-40B4-BE49-F238E27FC236}">
              <a16:creationId xmlns:a16="http://schemas.microsoft.com/office/drawing/2014/main" id="{92E20B22-0992-452D-9E85-F70ABC906249}"/>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73" name="フローチャート: 判断 172">
          <a:extLst>
            <a:ext uri="{FF2B5EF4-FFF2-40B4-BE49-F238E27FC236}">
              <a16:creationId xmlns:a16="http://schemas.microsoft.com/office/drawing/2014/main" id="{D2F3D982-FC46-4CCF-B92B-A278D26B4465}"/>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74" name="フローチャート: 判断 173">
          <a:extLst>
            <a:ext uri="{FF2B5EF4-FFF2-40B4-BE49-F238E27FC236}">
              <a16:creationId xmlns:a16="http://schemas.microsoft.com/office/drawing/2014/main" id="{648EC64A-E643-4327-A0FF-655A8B4E5249}"/>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EAC95F51-6FA5-47CC-AF20-08787319EE3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A7A31AE4-4B4E-43F7-BCCF-07A64841D96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CD78192E-9412-48FC-ABCA-4ABD7EAE104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61D383D2-6714-42B9-BDAF-39EC414B61F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8E7AD87C-44EF-4EFE-BF2B-F3239F1215D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119017</xdr:rowOff>
    </xdr:from>
    <xdr:to>
      <xdr:col>24</xdr:col>
      <xdr:colOff>114300</xdr:colOff>
      <xdr:row>61</xdr:row>
      <xdr:rowOff>49167</xdr:rowOff>
    </xdr:to>
    <xdr:sp macro="" textlink="">
      <xdr:nvSpPr>
        <xdr:cNvPr id="180" name="楕円 179">
          <a:extLst>
            <a:ext uri="{FF2B5EF4-FFF2-40B4-BE49-F238E27FC236}">
              <a16:creationId xmlns:a16="http://schemas.microsoft.com/office/drawing/2014/main" id="{85D3ED71-E5CD-40F4-BE4E-5B3D5448299F}"/>
            </a:ext>
          </a:extLst>
        </xdr:cNvPr>
        <xdr:cNvSpPr/>
      </xdr:nvSpPr>
      <xdr:spPr>
        <a:xfrm>
          <a:off x="45847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141894</xdr:rowOff>
    </xdr:from>
    <xdr:ext cx="405111" cy="259045"/>
    <xdr:sp macro="" textlink="">
      <xdr:nvSpPr>
        <xdr:cNvPr id="181" name="【橋りょう・トンネル】&#10;有形固定資産減価償却率該当値テキスト">
          <a:extLst>
            <a:ext uri="{FF2B5EF4-FFF2-40B4-BE49-F238E27FC236}">
              <a16:creationId xmlns:a16="http://schemas.microsoft.com/office/drawing/2014/main" id="{ED953079-129D-4488-AA08-41FA6DF80046}"/>
            </a:ext>
          </a:extLst>
        </xdr:cNvPr>
        <xdr:cNvSpPr txBox="1"/>
      </xdr:nvSpPr>
      <xdr:spPr>
        <a:xfrm>
          <a:off x="4673600" y="1025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94524</xdr:rowOff>
    </xdr:from>
    <xdr:to>
      <xdr:col>20</xdr:col>
      <xdr:colOff>38100</xdr:colOff>
      <xdr:row>61</xdr:row>
      <xdr:rowOff>24674</xdr:rowOff>
    </xdr:to>
    <xdr:sp macro="" textlink="">
      <xdr:nvSpPr>
        <xdr:cNvPr id="182" name="楕円 181">
          <a:extLst>
            <a:ext uri="{FF2B5EF4-FFF2-40B4-BE49-F238E27FC236}">
              <a16:creationId xmlns:a16="http://schemas.microsoft.com/office/drawing/2014/main" id="{090EE9B2-634D-4BBC-B002-026ED438D3A9}"/>
            </a:ext>
          </a:extLst>
        </xdr:cNvPr>
        <xdr:cNvSpPr/>
      </xdr:nvSpPr>
      <xdr:spPr>
        <a:xfrm>
          <a:off x="3746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145324</xdr:rowOff>
    </xdr:from>
    <xdr:to>
      <xdr:col>24</xdr:col>
      <xdr:colOff>63500</xdr:colOff>
      <xdr:row>60</xdr:row>
      <xdr:rowOff>169817</xdr:rowOff>
    </xdr:to>
    <xdr:cxnSp macro="">
      <xdr:nvCxnSpPr>
        <xdr:cNvPr id="183" name="直線コネクタ 182">
          <a:extLst>
            <a:ext uri="{FF2B5EF4-FFF2-40B4-BE49-F238E27FC236}">
              <a16:creationId xmlns:a16="http://schemas.microsoft.com/office/drawing/2014/main" id="{57B199B5-DDD9-460B-936A-F68E6B9E1841}"/>
            </a:ext>
          </a:extLst>
        </xdr:cNvPr>
        <xdr:cNvCxnSpPr/>
      </xdr:nvCxnSpPr>
      <xdr:spPr>
        <a:xfrm>
          <a:off x="3797300" y="1043232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68399</xdr:rowOff>
    </xdr:from>
    <xdr:to>
      <xdr:col>15</xdr:col>
      <xdr:colOff>101600</xdr:colOff>
      <xdr:row>60</xdr:row>
      <xdr:rowOff>169999</xdr:rowOff>
    </xdr:to>
    <xdr:sp macro="" textlink="">
      <xdr:nvSpPr>
        <xdr:cNvPr id="184" name="楕円 183">
          <a:extLst>
            <a:ext uri="{FF2B5EF4-FFF2-40B4-BE49-F238E27FC236}">
              <a16:creationId xmlns:a16="http://schemas.microsoft.com/office/drawing/2014/main" id="{7F51BCE8-F5ED-4D20-9B1B-A13F0C3536CA}"/>
            </a:ext>
          </a:extLst>
        </xdr:cNvPr>
        <xdr:cNvSpPr/>
      </xdr:nvSpPr>
      <xdr:spPr>
        <a:xfrm>
          <a:off x="2857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119199</xdr:rowOff>
    </xdr:from>
    <xdr:to>
      <xdr:col>19</xdr:col>
      <xdr:colOff>177800</xdr:colOff>
      <xdr:row>60</xdr:row>
      <xdr:rowOff>145324</xdr:rowOff>
    </xdr:to>
    <xdr:cxnSp macro="">
      <xdr:nvCxnSpPr>
        <xdr:cNvPr id="185" name="直線コネクタ 184">
          <a:extLst>
            <a:ext uri="{FF2B5EF4-FFF2-40B4-BE49-F238E27FC236}">
              <a16:creationId xmlns:a16="http://schemas.microsoft.com/office/drawing/2014/main" id="{8955963F-06D5-4C44-89EB-0ED5CD924716}"/>
            </a:ext>
          </a:extLst>
        </xdr:cNvPr>
        <xdr:cNvCxnSpPr/>
      </xdr:nvCxnSpPr>
      <xdr:spPr>
        <a:xfrm>
          <a:off x="2908300" y="1040619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70031</xdr:rowOff>
    </xdr:from>
    <xdr:to>
      <xdr:col>10</xdr:col>
      <xdr:colOff>165100</xdr:colOff>
      <xdr:row>61</xdr:row>
      <xdr:rowOff>181</xdr:rowOff>
    </xdr:to>
    <xdr:sp macro="" textlink="">
      <xdr:nvSpPr>
        <xdr:cNvPr id="186" name="楕円 185">
          <a:extLst>
            <a:ext uri="{FF2B5EF4-FFF2-40B4-BE49-F238E27FC236}">
              <a16:creationId xmlns:a16="http://schemas.microsoft.com/office/drawing/2014/main" id="{C9206314-79EE-41E6-BF8C-692E09BBC93C}"/>
            </a:ext>
          </a:extLst>
        </xdr:cNvPr>
        <xdr:cNvSpPr/>
      </xdr:nvSpPr>
      <xdr:spPr>
        <a:xfrm>
          <a:off x="1968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119199</xdr:rowOff>
    </xdr:from>
    <xdr:to>
      <xdr:col>15</xdr:col>
      <xdr:colOff>50800</xdr:colOff>
      <xdr:row>60</xdr:row>
      <xdr:rowOff>120831</xdr:rowOff>
    </xdr:to>
    <xdr:cxnSp macro="">
      <xdr:nvCxnSpPr>
        <xdr:cNvPr id="187" name="直線コネクタ 186">
          <a:extLst>
            <a:ext uri="{FF2B5EF4-FFF2-40B4-BE49-F238E27FC236}">
              <a16:creationId xmlns:a16="http://schemas.microsoft.com/office/drawing/2014/main" id="{5FDB8C1B-230E-4A41-BB2E-AFB70DC3C228}"/>
            </a:ext>
          </a:extLst>
        </xdr:cNvPr>
        <xdr:cNvCxnSpPr/>
      </xdr:nvCxnSpPr>
      <xdr:spPr>
        <a:xfrm flipV="1">
          <a:off x="2019300" y="1040619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88" name="n_1aveValue【橋りょう・トンネル】&#10;有形固定資産減価償却率">
          <a:extLst>
            <a:ext uri="{FF2B5EF4-FFF2-40B4-BE49-F238E27FC236}">
              <a16:creationId xmlns:a16="http://schemas.microsoft.com/office/drawing/2014/main" id="{2DA7CC36-DEAA-47A6-A28B-D929651AB651}"/>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189" name="n_2aveValue【橋りょう・トンネル】&#10;有形固定資産減価償却率">
          <a:extLst>
            <a:ext uri="{FF2B5EF4-FFF2-40B4-BE49-F238E27FC236}">
              <a16:creationId xmlns:a16="http://schemas.microsoft.com/office/drawing/2014/main" id="{41320E30-CAF0-4F73-B042-F0C767C9B88E}"/>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190" name="n_3aveValue【橋りょう・トンネル】&#10;有形固定資産減価償却率">
          <a:extLst>
            <a:ext uri="{FF2B5EF4-FFF2-40B4-BE49-F238E27FC236}">
              <a16:creationId xmlns:a16="http://schemas.microsoft.com/office/drawing/2014/main" id="{C2CBD28D-C0A3-4B1F-A7C5-62E224F12A2A}"/>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191" name="n_4aveValue【橋りょう・トンネル】&#10;有形固定資産減価償却率">
          <a:extLst>
            <a:ext uri="{FF2B5EF4-FFF2-40B4-BE49-F238E27FC236}">
              <a16:creationId xmlns:a16="http://schemas.microsoft.com/office/drawing/2014/main" id="{A3DAD88B-6E65-4955-9AA2-57172EA60C16}"/>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41201</xdr:rowOff>
    </xdr:from>
    <xdr:ext cx="405111" cy="259045"/>
    <xdr:sp macro="" textlink="">
      <xdr:nvSpPr>
        <xdr:cNvPr id="192" name="n_1mainValue【橋りょう・トンネル】&#10;有形固定資産減価償却率">
          <a:extLst>
            <a:ext uri="{FF2B5EF4-FFF2-40B4-BE49-F238E27FC236}">
              <a16:creationId xmlns:a16="http://schemas.microsoft.com/office/drawing/2014/main" id="{5A59BABA-C709-4FAE-BEE2-C844BE625B61}"/>
            </a:ext>
          </a:extLst>
        </xdr:cNvPr>
        <xdr:cNvSpPr txBox="1"/>
      </xdr:nvSpPr>
      <xdr:spPr>
        <a:xfrm>
          <a:off x="35820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15076</xdr:rowOff>
    </xdr:from>
    <xdr:ext cx="405111" cy="259045"/>
    <xdr:sp macro="" textlink="">
      <xdr:nvSpPr>
        <xdr:cNvPr id="193" name="n_2mainValue【橋りょう・トンネル】&#10;有形固定資産減価償却率">
          <a:extLst>
            <a:ext uri="{FF2B5EF4-FFF2-40B4-BE49-F238E27FC236}">
              <a16:creationId xmlns:a16="http://schemas.microsoft.com/office/drawing/2014/main" id="{702E5BA3-BB01-4FFB-A734-FCF9622A3557}"/>
            </a:ext>
          </a:extLst>
        </xdr:cNvPr>
        <xdr:cNvSpPr txBox="1"/>
      </xdr:nvSpPr>
      <xdr:spPr>
        <a:xfrm>
          <a:off x="27057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16708</xdr:rowOff>
    </xdr:from>
    <xdr:ext cx="405111" cy="259045"/>
    <xdr:sp macro="" textlink="">
      <xdr:nvSpPr>
        <xdr:cNvPr id="194" name="n_3mainValue【橋りょう・トンネル】&#10;有形固定資産減価償却率">
          <a:extLst>
            <a:ext uri="{FF2B5EF4-FFF2-40B4-BE49-F238E27FC236}">
              <a16:creationId xmlns:a16="http://schemas.microsoft.com/office/drawing/2014/main" id="{29857370-8DBC-416C-BC8F-C66CF1183C26}"/>
            </a:ext>
          </a:extLst>
        </xdr:cNvPr>
        <xdr:cNvSpPr txBox="1"/>
      </xdr:nvSpPr>
      <xdr:spPr>
        <a:xfrm>
          <a:off x="1816744" y="1013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id="{17BEEF4E-2E9A-4A79-BD9B-5E225F884E2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id="{63126FEE-62D0-4181-BDA5-D5F915C6280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id="{D56C1486-3D87-4314-96D9-E5E39673243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id="{C796204E-3E77-41E3-BBA3-F2AE8DB5565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id="{2B47653A-8B53-4BF7-BE90-BF1C03438CD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id="{BE0B7C6D-A72E-4B6C-A98F-F5D5865F4FD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id="{0606E002-841B-4B93-8FDE-9A1BC7D5F0E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id="{C6A163AA-15E5-414A-A762-2645D62609E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a:extLst>
            <a:ext uri="{FF2B5EF4-FFF2-40B4-BE49-F238E27FC236}">
              <a16:creationId xmlns:a16="http://schemas.microsoft.com/office/drawing/2014/main" id="{E72D4A73-45E5-416C-B28C-CD88146928A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id="{439A3C7C-ABD3-4AAB-93FE-1754DCF7A79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5" name="直線コネクタ 204">
          <a:extLst>
            <a:ext uri="{FF2B5EF4-FFF2-40B4-BE49-F238E27FC236}">
              <a16:creationId xmlns:a16="http://schemas.microsoft.com/office/drawing/2014/main" id="{D4473644-F09E-4A2E-B8FE-FA59A1CA179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6" name="テキスト ボックス 205">
          <a:extLst>
            <a:ext uri="{FF2B5EF4-FFF2-40B4-BE49-F238E27FC236}">
              <a16:creationId xmlns:a16="http://schemas.microsoft.com/office/drawing/2014/main" id="{27B0EB10-F871-4A91-AA55-1BFC5A7C935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7" name="直線コネクタ 206">
          <a:extLst>
            <a:ext uri="{FF2B5EF4-FFF2-40B4-BE49-F238E27FC236}">
              <a16:creationId xmlns:a16="http://schemas.microsoft.com/office/drawing/2014/main" id="{32578FF7-B681-408D-9961-8241850FAA0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08" name="テキスト ボックス 207">
          <a:extLst>
            <a:ext uri="{FF2B5EF4-FFF2-40B4-BE49-F238E27FC236}">
              <a16:creationId xmlns:a16="http://schemas.microsoft.com/office/drawing/2014/main" id="{247DB350-098D-4D53-A084-0282EAEA6C4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9" name="直線コネクタ 208">
          <a:extLst>
            <a:ext uri="{FF2B5EF4-FFF2-40B4-BE49-F238E27FC236}">
              <a16:creationId xmlns:a16="http://schemas.microsoft.com/office/drawing/2014/main" id="{A39EE79A-0285-44B4-BC23-3CC09023990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0" name="テキスト ボックス 209">
          <a:extLst>
            <a:ext uri="{FF2B5EF4-FFF2-40B4-BE49-F238E27FC236}">
              <a16:creationId xmlns:a16="http://schemas.microsoft.com/office/drawing/2014/main" id="{D838BFA1-2776-481A-9DFE-5EB6D82A9B2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1" name="直線コネクタ 210">
          <a:extLst>
            <a:ext uri="{FF2B5EF4-FFF2-40B4-BE49-F238E27FC236}">
              <a16:creationId xmlns:a16="http://schemas.microsoft.com/office/drawing/2014/main" id="{09F03B17-B395-4E7D-954E-23B6C950E7E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2" name="テキスト ボックス 211">
          <a:extLst>
            <a:ext uri="{FF2B5EF4-FFF2-40B4-BE49-F238E27FC236}">
              <a16:creationId xmlns:a16="http://schemas.microsoft.com/office/drawing/2014/main" id="{55486D69-7A9D-4E3D-8455-8C760DCBF0E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3" name="直線コネクタ 212">
          <a:extLst>
            <a:ext uri="{FF2B5EF4-FFF2-40B4-BE49-F238E27FC236}">
              <a16:creationId xmlns:a16="http://schemas.microsoft.com/office/drawing/2014/main" id="{EC4A9589-3DB2-47E1-BC9F-AEDE42448E8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4" name="テキスト ボックス 213">
          <a:extLst>
            <a:ext uri="{FF2B5EF4-FFF2-40B4-BE49-F238E27FC236}">
              <a16:creationId xmlns:a16="http://schemas.microsoft.com/office/drawing/2014/main" id="{19DD401A-837D-4D1A-A3C3-9DB7D13A7D2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a:extLst>
            <a:ext uri="{FF2B5EF4-FFF2-40B4-BE49-F238E27FC236}">
              <a16:creationId xmlns:a16="http://schemas.microsoft.com/office/drawing/2014/main" id="{5EF1B84E-3CD8-47C2-8716-49307187B3A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6" name="テキスト ボックス 215">
          <a:extLst>
            <a:ext uri="{FF2B5EF4-FFF2-40B4-BE49-F238E27FC236}">
              <a16:creationId xmlns:a16="http://schemas.microsoft.com/office/drawing/2014/main" id="{B63D2360-B72B-439A-BD58-BC56CFD2397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橋りょう・トンネル】&#10;一人当たり有形固定資産（償却資産）額グラフ枠">
          <a:extLst>
            <a:ext uri="{FF2B5EF4-FFF2-40B4-BE49-F238E27FC236}">
              <a16:creationId xmlns:a16="http://schemas.microsoft.com/office/drawing/2014/main" id="{726A09DC-2DCF-4EE6-B26B-77C6B2F5DE7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18" name="直線コネクタ 217">
          <a:extLst>
            <a:ext uri="{FF2B5EF4-FFF2-40B4-BE49-F238E27FC236}">
              <a16:creationId xmlns:a16="http://schemas.microsoft.com/office/drawing/2014/main" id="{147DBEEB-7C20-43BC-98EC-F33A53235D40}"/>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19" name="【橋りょう・トンネル】&#10;一人当たり有形固定資産（償却資産）額最小値テキスト">
          <a:extLst>
            <a:ext uri="{FF2B5EF4-FFF2-40B4-BE49-F238E27FC236}">
              <a16:creationId xmlns:a16="http://schemas.microsoft.com/office/drawing/2014/main" id="{63B9A3AC-6D0D-421F-A149-4B575A2F3906}"/>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20" name="直線コネクタ 219">
          <a:extLst>
            <a:ext uri="{FF2B5EF4-FFF2-40B4-BE49-F238E27FC236}">
              <a16:creationId xmlns:a16="http://schemas.microsoft.com/office/drawing/2014/main" id="{9C0393C4-1391-4670-B50A-687B92A4E2E2}"/>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21" name="【橋りょう・トンネル】&#10;一人当たり有形固定資産（償却資産）額最大値テキスト">
          <a:extLst>
            <a:ext uri="{FF2B5EF4-FFF2-40B4-BE49-F238E27FC236}">
              <a16:creationId xmlns:a16="http://schemas.microsoft.com/office/drawing/2014/main" id="{65740D2D-F3B0-41F2-9E3C-4D9160EAFDC4}"/>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22" name="直線コネクタ 221">
          <a:extLst>
            <a:ext uri="{FF2B5EF4-FFF2-40B4-BE49-F238E27FC236}">
              <a16:creationId xmlns:a16="http://schemas.microsoft.com/office/drawing/2014/main" id="{BCA65118-2D0F-4A4A-9095-DF177E99EBE9}"/>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23" name="【橋りょう・トンネル】&#10;一人当たり有形固定資産（償却資産）額平均値テキスト">
          <a:extLst>
            <a:ext uri="{FF2B5EF4-FFF2-40B4-BE49-F238E27FC236}">
              <a16:creationId xmlns:a16="http://schemas.microsoft.com/office/drawing/2014/main" id="{E0C1E3FB-E562-4D06-B281-4D143C900269}"/>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24" name="フローチャート: 判断 223">
          <a:extLst>
            <a:ext uri="{FF2B5EF4-FFF2-40B4-BE49-F238E27FC236}">
              <a16:creationId xmlns:a16="http://schemas.microsoft.com/office/drawing/2014/main" id="{8F8C04FB-65E8-4D91-BF24-53EC0C04A294}"/>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25" name="フローチャート: 判断 224">
          <a:extLst>
            <a:ext uri="{FF2B5EF4-FFF2-40B4-BE49-F238E27FC236}">
              <a16:creationId xmlns:a16="http://schemas.microsoft.com/office/drawing/2014/main" id="{CB5FA472-8595-4BBE-9FBB-25F57AE31CF6}"/>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26" name="フローチャート: 判断 225">
          <a:extLst>
            <a:ext uri="{FF2B5EF4-FFF2-40B4-BE49-F238E27FC236}">
              <a16:creationId xmlns:a16="http://schemas.microsoft.com/office/drawing/2014/main" id="{580486A5-711D-498C-B16B-783AF20D06C8}"/>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27" name="フローチャート: 判断 226">
          <a:extLst>
            <a:ext uri="{FF2B5EF4-FFF2-40B4-BE49-F238E27FC236}">
              <a16:creationId xmlns:a16="http://schemas.microsoft.com/office/drawing/2014/main" id="{9BCBFF0F-1CD6-46F6-AAD6-718855CC7DC9}"/>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28" name="フローチャート: 判断 227">
          <a:extLst>
            <a:ext uri="{FF2B5EF4-FFF2-40B4-BE49-F238E27FC236}">
              <a16:creationId xmlns:a16="http://schemas.microsoft.com/office/drawing/2014/main" id="{AB140AE8-362E-4594-A379-2F6B9AE6B2C4}"/>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73C4DE01-1310-4248-BBE8-DAB5387328E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03BCE68B-6CD4-4879-B4D1-3BC1358EEF3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A0C60280-19DA-4E47-810F-134B325E44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9693BF43-C98B-4DE5-BCDD-105DB2BB642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FF2425CD-EE68-4B85-A9DE-4F61DB8AC2E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38291</xdr:rowOff>
    </xdr:from>
    <xdr:to>
      <xdr:col>55</xdr:col>
      <xdr:colOff>50800</xdr:colOff>
      <xdr:row>61</xdr:row>
      <xdr:rowOff>139891</xdr:rowOff>
    </xdr:to>
    <xdr:sp macro="" textlink="">
      <xdr:nvSpPr>
        <xdr:cNvPr id="234" name="楕円 233">
          <a:extLst>
            <a:ext uri="{FF2B5EF4-FFF2-40B4-BE49-F238E27FC236}">
              <a16:creationId xmlns:a16="http://schemas.microsoft.com/office/drawing/2014/main" id="{C11CE3F9-F06C-4F2D-BB9D-08A44DC25589}"/>
            </a:ext>
          </a:extLst>
        </xdr:cNvPr>
        <xdr:cNvSpPr/>
      </xdr:nvSpPr>
      <xdr:spPr>
        <a:xfrm>
          <a:off x="10426700" y="1049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61168</xdr:rowOff>
    </xdr:from>
    <xdr:ext cx="690189" cy="259045"/>
    <xdr:sp macro="" textlink="">
      <xdr:nvSpPr>
        <xdr:cNvPr id="235" name="【橋りょう・トンネル】&#10;一人当たり有形固定資産（償却資産）額該当値テキスト">
          <a:extLst>
            <a:ext uri="{FF2B5EF4-FFF2-40B4-BE49-F238E27FC236}">
              <a16:creationId xmlns:a16="http://schemas.microsoft.com/office/drawing/2014/main" id="{95A9DE9A-99CF-433D-8586-34A6FBD2A468}"/>
            </a:ext>
          </a:extLst>
        </xdr:cNvPr>
        <xdr:cNvSpPr txBox="1"/>
      </xdr:nvSpPr>
      <xdr:spPr>
        <a:xfrm>
          <a:off x="10515600" y="103481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52190</xdr:rowOff>
    </xdr:from>
    <xdr:to>
      <xdr:col>50</xdr:col>
      <xdr:colOff>165100</xdr:colOff>
      <xdr:row>61</xdr:row>
      <xdr:rowOff>153790</xdr:rowOff>
    </xdr:to>
    <xdr:sp macro="" textlink="">
      <xdr:nvSpPr>
        <xdr:cNvPr id="236" name="楕円 235">
          <a:extLst>
            <a:ext uri="{FF2B5EF4-FFF2-40B4-BE49-F238E27FC236}">
              <a16:creationId xmlns:a16="http://schemas.microsoft.com/office/drawing/2014/main" id="{BC6B9379-9803-42FA-A5B6-E850CF5BCEEB}"/>
            </a:ext>
          </a:extLst>
        </xdr:cNvPr>
        <xdr:cNvSpPr/>
      </xdr:nvSpPr>
      <xdr:spPr>
        <a:xfrm>
          <a:off x="9588500" y="1051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89091</xdr:rowOff>
    </xdr:from>
    <xdr:to>
      <xdr:col>55</xdr:col>
      <xdr:colOff>0</xdr:colOff>
      <xdr:row>61</xdr:row>
      <xdr:rowOff>102990</xdr:rowOff>
    </xdr:to>
    <xdr:cxnSp macro="">
      <xdr:nvCxnSpPr>
        <xdr:cNvPr id="237" name="直線コネクタ 236">
          <a:extLst>
            <a:ext uri="{FF2B5EF4-FFF2-40B4-BE49-F238E27FC236}">
              <a16:creationId xmlns:a16="http://schemas.microsoft.com/office/drawing/2014/main" id="{F9E48EC2-8BB0-4CE0-935D-25D6A3AB2FF6}"/>
            </a:ext>
          </a:extLst>
        </xdr:cNvPr>
        <xdr:cNvCxnSpPr/>
      </xdr:nvCxnSpPr>
      <xdr:spPr>
        <a:xfrm flipV="1">
          <a:off x="9639300" y="10547541"/>
          <a:ext cx="838200" cy="1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57641</xdr:rowOff>
    </xdr:from>
    <xdr:to>
      <xdr:col>46</xdr:col>
      <xdr:colOff>38100</xdr:colOff>
      <xdr:row>61</xdr:row>
      <xdr:rowOff>159241</xdr:rowOff>
    </xdr:to>
    <xdr:sp macro="" textlink="">
      <xdr:nvSpPr>
        <xdr:cNvPr id="238" name="楕円 237">
          <a:extLst>
            <a:ext uri="{FF2B5EF4-FFF2-40B4-BE49-F238E27FC236}">
              <a16:creationId xmlns:a16="http://schemas.microsoft.com/office/drawing/2014/main" id="{822B613C-3CB0-4F91-9E4E-B5A319159D68}"/>
            </a:ext>
          </a:extLst>
        </xdr:cNvPr>
        <xdr:cNvSpPr/>
      </xdr:nvSpPr>
      <xdr:spPr>
        <a:xfrm>
          <a:off x="8699500" y="1051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102990</xdr:rowOff>
    </xdr:from>
    <xdr:to>
      <xdr:col>50</xdr:col>
      <xdr:colOff>114300</xdr:colOff>
      <xdr:row>61</xdr:row>
      <xdr:rowOff>108441</xdr:rowOff>
    </xdr:to>
    <xdr:cxnSp macro="">
      <xdr:nvCxnSpPr>
        <xdr:cNvPr id="239" name="直線コネクタ 238">
          <a:extLst>
            <a:ext uri="{FF2B5EF4-FFF2-40B4-BE49-F238E27FC236}">
              <a16:creationId xmlns:a16="http://schemas.microsoft.com/office/drawing/2014/main" id="{522AF32F-B603-439F-B9AF-6628DC6A4984}"/>
            </a:ext>
          </a:extLst>
        </xdr:cNvPr>
        <xdr:cNvCxnSpPr/>
      </xdr:nvCxnSpPr>
      <xdr:spPr>
        <a:xfrm flipV="1">
          <a:off x="8750300" y="10561440"/>
          <a:ext cx="889000" cy="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64139</xdr:rowOff>
    </xdr:from>
    <xdr:to>
      <xdr:col>41</xdr:col>
      <xdr:colOff>101600</xdr:colOff>
      <xdr:row>61</xdr:row>
      <xdr:rowOff>165739</xdr:rowOff>
    </xdr:to>
    <xdr:sp macro="" textlink="">
      <xdr:nvSpPr>
        <xdr:cNvPr id="240" name="楕円 239">
          <a:extLst>
            <a:ext uri="{FF2B5EF4-FFF2-40B4-BE49-F238E27FC236}">
              <a16:creationId xmlns:a16="http://schemas.microsoft.com/office/drawing/2014/main" id="{A1F033A4-3B87-430D-9FE4-6834799DBCC3}"/>
            </a:ext>
          </a:extLst>
        </xdr:cNvPr>
        <xdr:cNvSpPr/>
      </xdr:nvSpPr>
      <xdr:spPr>
        <a:xfrm>
          <a:off x="7810500" y="1052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108441</xdr:rowOff>
    </xdr:from>
    <xdr:to>
      <xdr:col>45</xdr:col>
      <xdr:colOff>177800</xdr:colOff>
      <xdr:row>61</xdr:row>
      <xdr:rowOff>114939</xdr:rowOff>
    </xdr:to>
    <xdr:cxnSp macro="">
      <xdr:nvCxnSpPr>
        <xdr:cNvPr id="241" name="直線コネクタ 240">
          <a:extLst>
            <a:ext uri="{FF2B5EF4-FFF2-40B4-BE49-F238E27FC236}">
              <a16:creationId xmlns:a16="http://schemas.microsoft.com/office/drawing/2014/main" id="{DC46D515-F5F3-424B-811E-B5BCEB1D0994}"/>
            </a:ext>
          </a:extLst>
        </xdr:cNvPr>
        <xdr:cNvCxnSpPr/>
      </xdr:nvCxnSpPr>
      <xdr:spPr>
        <a:xfrm flipV="1">
          <a:off x="7861300" y="10566891"/>
          <a:ext cx="889000" cy="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42" name="n_1aveValue【橋りょう・トンネル】&#10;一人当たり有形固定資産（償却資産）額">
          <a:extLst>
            <a:ext uri="{FF2B5EF4-FFF2-40B4-BE49-F238E27FC236}">
              <a16:creationId xmlns:a16="http://schemas.microsoft.com/office/drawing/2014/main" id="{87B1C7B5-2A7A-46BD-AC34-7C8E729C01A7}"/>
            </a:ext>
          </a:extLst>
        </xdr:cNvPr>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43" name="n_2aveValue【橋りょう・トンネル】&#10;一人当たり有形固定資産（償却資産）額">
          <a:extLst>
            <a:ext uri="{FF2B5EF4-FFF2-40B4-BE49-F238E27FC236}">
              <a16:creationId xmlns:a16="http://schemas.microsoft.com/office/drawing/2014/main" id="{C2D623B2-F264-4CDE-A7CD-38DE14D3492B}"/>
            </a:ext>
          </a:extLst>
        </xdr:cNvPr>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44" name="n_3aveValue【橋りょう・トンネル】&#10;一人当たり有形固定資産（償却資産）額">
          <a:extLst>
            <a:ext uri="{FF2B5EF4-FFF2-40B4-BE49-F238E27FC236}">
              <a16:creationId xmlns:a16="http://schemas.microsoft.com/office/drawing/2014/main" id="{EA6E4E12-50C3-445C-9B6A-B4483A018F7A}"/>
            </a:ext>
          </a:extLst>
        </xdr:cNvPr>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45" name="n_4aveValue【橋りょう・トンネル】&#10;一人当たり有形固定資産（償却資産）額">
          <a:extLst>
            <a:ext uri="{FF2B5EF4-FFF2-40B4-BE49-F238E27FC236}">
              <a16:creationId xmlns:a16="http://schemas.microsoft.com/office/drawing/2014/main" id="{154AEA64-1275-48ED-B231-20AD392C2842}"/>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170317</xdr:rowOff>
    </xdr:from>
    <xdr:ext cx="690189" cy="259045"/>
    <xdr:sp macro="" textlink="">
      <xdr:nvSpPr>
        <xdr:cNvPr id="246" name="n_1mainValue【橋りょう・トンネル】&#10;一人当たり有形固定資産（償却資産）額">
          <a:extLst>
            <a:ext uri="{FF2B5EF4-FFF2-40B4-BE49-F238E27FC236}">
              <a16:creationId xmlns:a16="http://schemas.microsoft.com/office/drawing/2014/main" id="{173BA345-4DE5-4B3A-AC75-A3CA427CCD95}"/>
            </a:ext>
          </a:extLst>
        </xdr:cNvPr>
        <xdr:cNvSpPr txBox="1"/>
      </xdr:nvSpPr>
      <xdr:spPr>
        <a:xfrm>
          <a:off x="9281505" y="102858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4318</xdr:rowOff>
    </xdr:from>
    <xdr:ext cx="690189" cy="259045"/>
    <xdr:sp macro="" textlink="">
      <xdr:nvSpPr>
        <xdr:cNvPr id="247" name="n_2mainValue【橋りょう・トンネル】&#10;一人当たり有形固定資産（償却資産）額">
          <a:extLst>
            <a:ext uri="{FF2B5EF4-FFF2-40B4-BE49-F238E27FC236}">
              <a16:creationId xmlns:a16="http://schemas.microsoft.com/office/drawing/2014/main" id="{F9C9FDB7-7033-4AFF-AC95-69064DE9709F}"/>
            </a:ext>
          </a:extLst>
        </xdr:cNvPr>
        <xdr:cNvSpPr txBox="1"/>
      </xdr:nvSpPr>
      <xdr:spPr>
        <a:xfrm>
          <a:off x="8405205" y="102913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10816</xdr:rowOff>
    </xdr:from>
    <xdr:ext cx="690189" cy="259045"/>
    <xdr:sp macro="" textlink="">
      <xdr:nvSpPr>
        <xdr:cNvPr id="248" name="n_3mainValue【橋りょう・トンネル】&#10;一人当たり有形固定資産（償却資産）額">
          <a:extLst>
            <a:ext uri="{FF2B5EF4-FFF2-40B4-BE49-F238E27FC236}">
              <a16:creationId xmlns:a16="http://schemas.microsoft.com/office/drawing/2014/main" id="{B2CBEE76-20E4-4095-9F67-F518EDC77F85}"/>
            </a:ext>
          </a:extLst>
        </xdr:cNvPr>
        <xdr:cNvSpPr txBox="1"/>
      </xdr:nvSpPr>
      <xdr:spPr>
        <a:xfrm>
          <a:off x="7516205" y="102978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9" name="正方形/長方形 248">
          <a:extLst>
            <a:ext uri="{FF2B5EF4-FFF2-40B4-BE49-F238E27FC236}">
              <a16:creationId xmlns:a16="http://schemas.microsoft.com/office/drawing/2014/main" id="{740F180A-F85B-4D79-9B6D-AB356B43244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0" name="正方形/長方形 249">
          <a:extLst>
            <a:ext uri="{FF2B5EF4-FFF2-40B4-BE49-F238E27FC236}">
              <a16:creationId xmlns:a16="http://schemas.microsoft.com/office/drawing/2014/main" id="{E8F681CB-DCAB-4DAE-8A6C-33990867CF5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1" name="正方形/長方形 250">
          <a:extLst>
            <a:ext uri="{FF2B5EF4-FFF2-40B4-BE49-F238E27FC236}">
              <a16:creationId xmlns:a16="http://schemas.microsoft.com/office/drawing/2014/main" id="{7C6D5E54-44AC-45CB-A8CD-165E549B0AD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2" name="正方形/長方形 251">
          <a:extLst>
            <a:ext uri="{FF2B5EF4-FFF2-40B4-BE49-F238E27FC236}">
              <a16:creationId xmlns:a16="http://schemas.microsoft.com/office/drawing/2014/main" id="{A2CEA282-F04E-452E-961E-711EC1373FB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3" name="正方形/長方形 252">
          <a:extLst>
            <a:ext uri="{FF2B5EF4-FFF2-40B4-BE49-F238E27FC236}">
              <a16:creationId xmlns:a16="http://schemas.microsoft.com/office/drawing/2014/main" id="{BC3E1C50-9CA8-4C81-A0CF-743E8488040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4" name="正方形/長方形 253">
          <a:extLst>
            <a:ext uri="{FF2B5EF4-FFF2-40B4-BE49-F238E27FC236}">
              <a16:creationId xmlns:a16="http://schemas.microsoft.com/office/drawing/2014/main" id="{AB457C19-8988-4A72-8279-99BB0BA2342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5" name="正方形/長方形 254">
          <a:extLst>
            <a:ext uri="{FF2B5EF4-FFF2-40B4-BE49-F238E27FC236}">
              <a16:creationId xmlns:a16="http://schemas.microsoft.com/office/drawing/2014/main" id="{CD9C4559-715D-49C8-95FF-41F6DE54B31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6" name="正方形/長方形 255">
          <a:extLst>
            <a:ext uri="{FF2B5EF4-FFF2-40B4-BE49-F238E27FC236}">
              <a16:creationId xmlns:a16="http://schemas.microsoft.com/office/drawing/2014/main" id="{5E868A41-57DB-464A-B008-DFABC0A6AE6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7" name="テキスト ボックス 256">
          <a:extLst>
            <a:ext uri="{FF2B5EF4-FFF2-40B4-BE49-F238E27FC236}">
              <a16:creationId xmlns:a16="http://schemas.microsoft.com/office/drawing/2014/main" id="{BA9CA6E3-21E4-4329-8892-4B7060420CD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8" name="直線コネクタ 257">
          <a:extLst>
            <a:ext uri="{FF2B5EF4-FFF2-40B4-BE49-F238E27FC236}">
              <a16:creationId xmlns:a16="http://schemas.microsoft.com/office/drawing/2014/main" id="{31AC546A-2690-4763-B465-A6A8205D940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9" name="テキスト ボックス 258">
          <a:extLst>
            <a:ext uri="{FF2B5EF4-FFF2-40B4-BE49-F238E27FC236}">
              <a16:creationId xmlns:a16="http://schemas.microsoft.com/office/drawing/2014/main" id="{9FC10CDA-D1CC-4AE7-85B7-3259B6162B8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0" name="直線コネクタ 259">
          <a:extLst>
            <a:ext uri="{FF2B5EF4-FFF2-40B4-BE49-F238E27FC236}">
              <a16:creationId xmlns:a16="http://schemas.microsoft.com/office/drawing/2014/main" id="{8D3AF58C-5E36-49DF-99EB-30606803268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1" name="テキスト ボックス 260">
          <a:extLst>
            <a:ext uri="{FF2B5EF4-FFF2-40B4-BE49-F238E27FC236}">
              <a16:creationId xmlns:a16="http://schemas.microsoft.com/office/drawing/2014/main" id="{9658C1E5-6F0F-4155-857F-F4BE0B36EFC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2" name="直線コネクタ 261">
          <a:extLst>
            <a:ext uri="{FF2B5EF4-FFF2-40B4-BE49-F238E27FC236}">
              <a16:creationId xmlns:a16="http://schemas.microsoft.com/office/drawing/2014/main" id="{093C998D-6131-4EB6-B89B-03E6511BA85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3" name="テキスト ボックス 262">
          <a:extLst>
            <a:ext uri="{FF2B5EF4-FFF2-40B4-BE49-F238E27FC236}">
              <a16:creationId xmlns:a16="http://schemas.microsoft.com/office/drawing/2014/main" id="{BBC44B4F-4376-40AB-862E-5CC9710579B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4" name="直線コネクタ 263">
          <a:extLst>
            <a:ext uri="{FF2B5EF4-FFF2-40B4-BE49-F238E27FC236}">
              <a16:creationId xmlns:a16="http://schemas.microsoft.com/office/drawing/2014/main" id="{8E790688-E05B-426B-9C5E-67FE3370D0D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5" name="テキスト ボックス 264">
          <a:extLst>
            <a:ext uri="{FF2B5EF4-FFF2-40B4-BE49-F238E27FC236}">
              <a16:creationId xmlns:a16="http://schemas.microsoft.com/office/drawing/2014/main" id="{B6CD8790-C1F3-470A-8B32-E3050CDB973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6" name="直線コネクタ 265">
          <a:extLst>
            <a:ext uri="{FF2B5EF4-FFF2-40B4-BE49-F238E27FC236}">
              <a16:creationId xmlns:a16="http://schemas.microsoft.com/office/drawing/2014/main" id="{6743DC07-B46D-4017-B762-69145DD4799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7" name="テキスト ボックス 266">
          <a:extLst>
            <a:ext uri="{FF2B5EF4-FFF2-40B4-BE49-F238E27FC236}">
              <a16:creationId xmlns:a16="http://schemas.microsoft.com/office/drawing/2014/main" id="{6F5EC1FE-4084-4CB2-8D5E-28EE5125385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8" name="直線コネクタ 267">
          <a:extLst>
            <a:ext uri="{FF2B5EF4-FFF2-40B4-BE49-F238E27FC236}">
              <a16:creationId xmlns:a16="http://schemas.microsoft.com/office/drawing/2014/main" id="{313BE5CC-1C84-46CE-954B-707127B9314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9" name="テキスト ボックス 268">
          <a:extLst>
            <a:ext uri="{FF2B5EF4-FFF2-40B4-BE49-F238E27FC236}">
              <a16:creationId xmlns:a16="http://schemas.microsoft.com/office/drawing/2014/main" id="{12B4D322-660F-4CD4-8CF1-2FED2DD17EA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0" name="直線コネクタ 269">
          <a:extLst>
            <a:ext uri="{FF2B5EF4-FFF2-40B4-BE49-F238E27FC236}">
              <a16:creationId xmlns:a16="http://schemas.microsoft.com/office/drawing/2014/main" id="{2C51709D-CE15-42F4-8E39-1D0EF5A10B0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1" name="テキスト ボックス 270">
          <a:extLst>
            <a:ext uri="{FF2B5EF4-FFF2-40B4-BE49-F238E27FC236}">
              <a16:creationId xmlns:a16="http://schemas.microsoft.com/office/drawing/2014/main" id="{310A937B-7F12-4A02-82B8-C1ACECB3C51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2" name="【公営住宅】&#10;有形固定資産減価償却率グラフ枠">
          <a:extLst>
            <a:ext uri="{FF2B5EF4-FFF2-40B4-BE49-F238E27FC236}">
              <a16:creationId xmlns:a16="http://schemas.microsoft.com/office/drawing/2014/main" id="{81977E25-8B4E-4E04-8E24-E94D3CEDCF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73" name="直線コネクタ 272">
          <a:extLst>
            <a:ext uri="{FF2B5EF4-FFF2-40B4-BE49-F238E27FC236}">
              <a16:creationId xmlns:a16="http://schemas.microsoft.com/office/drawing/2014/main" id="{1E51BDF5-1B06-4FB5-B4DF-E41C868F4AC9}"/>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4" name="【公営住宅】&#10;有形固定資産減価償却率最小値テキスト">
          <a:extLst>
            <a:ext uri="{FF2B5EF4-FFF2-40B4-BE49-F238E27FC236}">
              <a16:creationId xmlns:a16="http://schemas.microsoft.com/office/drawing/2014/main" id="{D94E88E8-193E-4AE8-83F5-F1C074AB6BB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5" name="直線コネクタ 274">
          <a:extLst>
            <a:ext uri="{FF2B5EF4-FFF2-40B4-BE49-F238E27FC236}">
              <a16:creationId xmlns:a16="http://schemas.microsoft.com/office/drawing/2014/main" id="{CB8E3ED9-B505-449B-9930-D7D3B36E93D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76" name="【公営住宅】&#10;有形固定資産減価償却率最大値テキスト">
          <a:extLst>
            <a:ext uri="{FF2B5EF4-FFF2-40B4-BE49-F238E27FC236}">
              <a16:creationId xmlns:a16="http://schemas.microsoft.com/office/drawing/2014/main" id="{DD1AC073-278F-4066-9BC9-1F7BDD43B9D1}"/>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77" name="直線コネクタ 276">
          <a:extLst>
            <a:ext uri="{FF2B5EF4-FFF2-40B4-BE49-F238E27FC236}">
              <a16:creationId xmlns:a16="http://schemas.microsoft.com/office/drawing/2014/main" id="{B16B887C-EC24-4243-A553-50BD3B194497}"/>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78" name="【公営住宅】&#10;有形固定資産減価償却率平均値テキスト">
          <a:extLst>
            <a:ext uri="{FF2B5EF4-FFF2-40B4-BE49-F238E27FC236}">
              <a16:creationId xmlns:a16="http://schemas.microsoft.com/office/drawing/2014/main" id="{40924A08-5E46-4F03-B90C-8F10875B597D}"/>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79" name="フローチャート: 判断 278">
          <a:extLst>
            <a:ext uri="{FF2B5EF4-FFF2-40B4-BE49-F238E27FC236}">
              <a16:creationId xmlns:a16="http://schemas.microsoft.com/office/drawing/2014/main" id="{C47A79DF-8DB7-4B4B-942B-E0EA92045F4F}"/>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80" name="フローチャート: 判断 279">
          <a:extLst>
            <a:ext uri="{FF2B5EF4-FFF2-40B4-BE49-F238E27FC236}">
              <a16:creationId xmlns:a16="http://schemas.microsoft.com/office/drawing/2014/main" id="{69511C19-D048-481E-AEE2-EF3789DC66D4}"/>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81" name="フローチャート: 判断 280">
          <a:extLst>
            <a:ext uri="{FF2B5EF4-FFF2-40B4-BE49-F238E27FC236}">
              <a16:creationId xmlns:a16="http://schemas.microsoft.com/office/drawing/2014/main" id="{63816C32-2F4E-4EB5-970B-3F0020D54CEC}"/>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82" name="フローチャート: 判断 281">
          <a:extLst>
            <a:ext uri="{FF2B5EF4-FFF2-40B4-BE49-F238E27FC236}">
              <a16:creationId xmlns:a16="http://schemas.microsoft.com/office/drawing/2014/main" id="{A2B3EB0C-FB44-4D3D-98FA-FF87D2512667}"/>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83" name="フローチャート: 判断 282">
          <a:extLst>
            <a:ext uri="{FF2B5EF4-FFF2-40B4-BE49-F238E27FC236}">
              <a16:creationId xmlns:a16="http://schemas.microsoft.com/office/drawing/2014/main" id="{3A2DAECD-5E1C-4673-A0A2-CDF0B5AB99A1}"/>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C94C9FE0-B10A-4B2C-8B16-B26A63A672A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DF0477FF-8A51-429A-BA88-DBBC5869F17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79577AF7-C560-49E6-AE0D-54051C29690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42D21043-20F0-4192-B2C9-DDE3A80A24D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0E2C2F81-839F-4E88-BE97-717C4B811E6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27305</xdr:rowOff>
    </xdr:from>
    <xdr:to>
      <xdr:col>24</xdr:col>
      <xdr:colOff>114300</xdr:colOff>
      <xdr:row>82</xdr:row>
      <xdr:rowOff>128905</xdr:rowOff>
    </xdr:to>
    <xdr:sp macro="" textlink="">
      <xdr:nvSpPr>
        <xdr:cNvPr id="289" name="楕円 288">
          <a:extLst>
            <a:ext uri="{FF2B5EF4-FFF2-40B4-BE49-F238E27FC236}">
              <a16:creationId xmlns:a16="http://schemas.microsoft.com/office/drawing/2014/main" id="{3EA99BA4-2DA1-4A98-B503-0E5FF3830BC8}"/>
            </a:ext>
          </a:extLst>
        </xdr:cNvPr>
        <xdr:cNvSpPr/>
      </xdr:nvSpPr>
      <xdr:spPr>
        <a:xfrm>
          <a:off x="45847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50182</xdr:rowOff>
    </xdr:from>
    <xdr:ext cx="405111" cy="259045"/>
    <xdr:sp macro="" textlink="">
      <xdr:nvSpPr>
        <xdr:cNvPr id="290" name="【公営住宅】&#10;有形固定資産減価償却率該当値テキスト">
          <a:extLst>
            <a:ext uri="{FF2B5EF4-FFF2-40B4-BE49-F238E27FC236}">
              <a16:creationId xmlns:a16="http://schemas.microsoft.com/office/drawing/2014/main" id="{0C238C7E-1C99-417A-907F-6A396EA63506}"/>
            </a:ext>
          </a:extLst>
        </xdr:cNvPr>
        <xdr:cNvSpPr txBox="1"/>
      </xdr:nvSpPr>
      <xdr:spPr>
        <a:xfrm>
          <a:off x="4673600"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97789</xdr:rowOff>
    </xdr:from>
    <xdr:to>
      <xdr:col>20</xdr:col>
      <xdr:colOff>38100</xdr:colOff>
      <xdr:row>83</xdr:row>
      <xdr:rowOff>27939</xdr:rowOff>
    </xdr:to>
    <xdr:sp macro="" textlink="">
      <xdr:nvSpPr>
        <xdr:cNvPr id="291" name="楕円 290">
          <a:extLst>
            <a:ext uri="{FF2B5EF4-FFF2-40B4-BE49-F238E27FC236}">
              <a16:creationId xmlns:a16="http://schemas.microsoft.com/office/drawing/2014/main" id="{CAA0E6C5-7F02-451A-9DF0-F1EF6C2AB472}"/>
            </a:ext>
          </a:extLst>
        </xdr:cNvPr>
        <xdr:cNvSpPr/>
      </xdr:nvSpPr>
      <xdr:spPr>
        <a:xfrm>
          <a:off x="3746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78105</xdr:rowOff>
    </xdr:from>
    <xdr:to>
      <xdr:col>24</xdr:col>
      <xdr:colOff>63500</xdr:colOff>
      <xdr:row>82</xdr:row>
      <xdr:rowOff>148589</xdr:rowOff>
    </xdr:to>
    <xdr:cxnSp macro="">
      <xdr:nvCxnSpPr>
        <xdr:cNvPr id="292" name="直線コネクタ 291">
          <a:extLst>
            <a:ext uri="{FF2B5EF4-FFF2-40B4-BE49-F238E27FC236}">
              <a16:creationId xmlns:a16="http://schemas.microsoft.com/office/drawing/2014/main" id="{C3FD9806-DA27-4366-AD87-BECC27DBAE9B}"/>
            </a:ext>
          </a:extLst>
        </xdr:cNvPr>
        <xdr:cNvCxnSpPr/>
      </xdr:nvCxnSpPr>
      <xdr:spPr>
        <a:xfrm flipV="1">
          <a:off x="3797300" y="14137005"/>
          <a:ext cx="8382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92075</xdr:rowOff>
    </xdr:from>
    <xdr:to>
      <xdr:col>15</xdr:col>
      <xdr:colOff>101600</xdr:colOff>
      <xdr:row>83</xdr:row>
      <xdr:rowOff>22225</xdr:rowOff>
    </xdr:to>
    <xdr:sp macro="" textlink="">
      <xdr:nvSpPr>
        <xdr:cNvPr id="293" name="楕円 292">
          <a:extLst>
            <a:ext uri="{FF2B5EF4-FFF2-40B4-BE49-F238E27FC236}">
              <a16:creationId xmlns:a16="http://schemas.microsoft.com/office/drawing/2014/main" id="{2CB66C7F-D9A5-48FB-9183-458D4F85AA0E}"/>
            </a:ext>
          </a:extLst>
        </xdr:cNvPr>
        <xdr:cNvSpPr/>
      </xdr:nvSpPr>
      <xdr:spPr>
        <a:xfrm>
          <a:off x="2857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142875</xdr:rowOff>
    </xdr:from>
    <xdr:to>
      <xdr:col>19</xdr:col>
      <xdr:colOff>177800</xdr:colOff>
      <xdr:row>82</xdr:row>
      <xdr:rowOff>148589</xdr:rowOff>
    </xdr:to>
    <xdr:cxnSp macro="">
      <xdr:nvCxnSpPr>
        <xdr:cNvPr id="294" name="直線コネクタ 293">
          <a:extLst>
            <a:ext uri="{FF2B5EF4-FFF2-40B4-BE49-F238E27FC236}">
              <a16:creationId xmlns:a16="http://schemas.microsoft.com/office/drawing/2014/main" id="{01DC7E2C-8FB3-4F71-80C1-98754B964AAC}"/>
            </a:ext>
          </a:extLst>
        </xdr:cNvPr>
        <xdr:cNvCxnSpPr/>
      </xdr:nvCxnSpPr>
      <xdr:spPr>
        <a:xfrm>
          <a:off x="2908300" y="142017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52070</xdr:rowOff>
    </xdr:from>
    <xdr:to>
      <xdr:col>10</xdr:col>
      <xdr:colOff>165100</xdr:colOff>
      <xdr:row>82</xdr:row>
      <xdr:rowOff>153670</xdr:rowOff>
    </xdr:to>
    <xdr:sp macro="" textlink="">
      <xdr:nvSpPr>
        <xdr:cNvPr id="295" name="楕円 294">
          <a:extLst>
            <a:ext uri="{FF2B5EF4-FFF2-40B4-BE49-F238E27FC236}">
              <a16:creationId xmlns:a16="http://schemas.microsoft.com/office/drawing/2014/main" id="{BE55FC9E-D8CD-41A9-AAAA-FB1CFE44A493}"/>
            </a:ext>
          </a:extLst>
        </xdr:cNvPr>
        <xdr:cNvSpPr/>
      </xdr:nvSpPr>
      <xdr:spPr>
        <a:xfrm>
          <a:off x="1968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102870</xdr:rowOff>
    </xdr:from>
    <xdr:to>
      <xdr:col>15</xdr:col>
      <xdr:colOff>50800</xdr:colOff>
      <xdr:row>82</xdr:row>
      <xdr:rowOff>142875</xdr:rowOff>
    </xdr:to>
    <xdr:cxnSp macro="">
      <xdr:nvCxnSpPr>
        <xdr:cNvPr id="296" name="直線コネクタ 295">
          <a:extLst>
            <a:ext uri="{FF2B5EF4-FFF2-40B4-BE49-F238E27FC236}">
              <a16:creationId xmlns:a16="http://schemas.microsoft.com/office/drawing/2014/main" id="{DE77B143-D41A-4D7D-8B03-BF45BD0C7234}"/>
            </a:ext>
          </a:extLst>
        </xdr:cNvPr>
        <xdr:cNvCxnSpPr/>
      </xdr:nvCxnSpPr>
      <xdr:spPr>
        <a:xfrm>
          <a:off x="2019300" y="141617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297" name="n_1aveValue【公営住宅】&#10;有形固定資産減価償却率">
          <a:extLst>
            <a:ext uri="{FF2B5EF4-FFF2-40B4-BE49-F238E27FC236}">
              <a16:creationId xmlns:a16="http://schemas.microsoft.com/office/drawing/2014/main" id="{DAFB41A7-F2EE-4A82-9AA2-3C6368406E68}"/>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298" name="n_2aveValue【公営住宅】&#10;有形固定資産減価償却率">
          <a:extLst>
            <a:ext uri="{FF2B5EF4-FFF2-40B4-BE49-F238E27FC236}">
              <a16:creationId xmlns:a16="http://schemas.microsoft.com/office/drawing/2014/main" id="{88101831-14D7-4C06-B746-0DF68FEF8197}"/>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299" name="n_3aveValue【公営住宅】&#10;有形固定資産減価償却率">
          <a:extLst>
            <a:ext uri="{FF2B5EF4-FFF2-40B4-BE49-F238E27FC236}">
              <a16:creationId xmlns:a16="http://schemas.microsoft.com/office/drawing/2014/main" id="{F0C7FBEE-4FD1-403E-A3E3-49BE47FC6403}"/>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00" name="n_4aveValue【公営住宅】&#10;有形固定資産減価償却率">
          <a:extLst>
            <a:ext uri="{FF2B5EF4-FFF2-40B4-BE49-F238E27FC236}">
              <a16:creationId xmlns:a16="http://schemas.microsoft.com/office/drawing/2014/main" id="{C9C6BCE6-4E4F-4641-AD1B-6A5868A8D5CF}"/>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44466</xdr:rowOff>
    </xdr:from>
    <xdr:ext cx="405111" cy="259045"/>
    <xdr:sp macro="" textlink="">
      <xdr:nvSpPr>
        <xdr:cNvPr id="301" name="n_1mainValue【公営住宅】&#10;有形固定資産減価償却率">
          <a:extLst>
            <a:ext uri="{FF2B5EF4-FFF2-40B4-BE49-F238E27FC236}">
              <a16:creationId xmlns:a16="http://schemas.microsoft.com/office/drawing/2014/main" id="{0FB420CE-E49A-4C7B-9B24-B7CCD51BBFC3}"/>
            </a:ext>
          </a:extLst>
        </xdr:cNvPr>
        <xdr:cNvSpPr txBox="1"/>
      </xdr:nvSpPr>
      <xdr:spPr>
        <a:xfrm>
          <a:off x="3582044"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38752</xdr:rowOff>
    </xdr:from>
    <xdr:ext cx="405111" cy="259045"/>
    <xdr:sp macro="" textlink="">
      <xdr:nvSpPr>
        <xdr:cNvPr id="302" name="n_2mainValue【公営住宅】&#10;有形固定資産減価償却率">
          <a:extLst>
            <a:ext uri="{FF2B5EF4-FFF2-40B4-BE49-F238E27FC236}">
              <a16:creationId xmlns:a16="http://schemas.microsoft.com/office/drawing/2014/main" id="{8316B9C2-536D-40AF-B4F0-BBEE71C652CA}"/>
            </a:ext>
          </a:extLst>
        </xdr:cNvPr>
        <xdr:cNvSpPr txBox="1"/>
      </xdr:nvSpPr>
      <xdr:spPr>
        <a:xfrm>
          <a:off x="27057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170197</xdr:rowOff>
    </xdr:from>
    <xdr:ext cx="405111" cy="259045"/>
    <xdr:sp macro="" textlink="">
      <xdr:nvSpPr>
        <xdr:cNvPr id="303" name="n_3mainValue【公営住宅】&#10;有形固定資産減価償却率">
          <a:extLst>
            <a:ext uri="{FF2B5EF4-FFF2-40B4-BE49-F238E27FC236}">
              <a16:creationId xmlns:a16="http://schemas.microsoft.com/office/drawing/2014/main" id="{384301D4-FBA3-4D67-82C5-A16AFF9BE2B1}"/>
            </a:ext>
          </a:extLst>
        </xdr:cNvPr>
        <xdr:cNvSpPr txBox="1"/>
      </xdr:nvSpPr>
      <xdr:spPr>
        <a:xfrm>
          <a:off x="18167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4" name="正方形/長方形 303">
          <a:extLst>
            <a:ext uri="{FF2B5EF4-FFF2-40B4-BE49-F238E27FC236}">
              <a16:creationId xmlns:a16="http://schemas.microsoft.com/office/drawing/2014/main" id="{AED72BCC-C63A-4981-94D6-0884E87C4C2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5" name="正方形/長方形 304">
          <a:extLst>
            <a:ext uri="{FF2B5EF4-FFF2-40B4-BE49-F238E27FC236}">
              <a16:creationId xmlns:a16="http://schemas.microsoft.com/office/drawing/2014/main" id="{53E7ECFC-D40D-4B46-81E4-030E4514E1B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6" name="正方形/長方形 305">
          <a:extLst>
            <a:ext uri="{FF2B5EF4-FFF2-40B4-BE49-F238E27FC236}">
              <a16:creationId xmlns:a16="http://schemas.microsoft.com/office/drawing/2014/main" id="{046A647F-058B-4C42-AE9E-E81E1484FAC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7" name="正方形/長方形 306">
          <a:extLst>
            <a:ext uri="{FF2B5EF4-FFF2-40B4-BE49-F238E27FC236}">
              <a16:creationId xmlns:a16="http://schemas.microsoft.com/office/drawing/2014/main" id="{DC129286-443A-4900-928B-26CB29D6CFC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8" name="正方形/長方形 307">
          <a:extLst>
            <a:ext uri="{FF2B5EF4-FFF2-40B4-BE49-F238E27FC236}">
              <a16:creationId xmlns:a16="http://schemas.microsoft.com/office/drawing/2014/main" id="{2D42F9BA-D080-4FDC-BC71-7159F20436A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9" name="正方形/長方形 308">
          <a:extLst>
            <a:ext uri="{FF2B5EF4-FFF2-40B4-BE49-F238E27FC236}">
              <a16:creationId xmlns:a16="http://schemas.microsoft.com/office/drawing/2014/main" id="{B8D49DB5-D747-43FA-9647-C15B79955FC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0" name="正方形/長方形 309">
          <a:extLst>
            <a:ext uri="{FF2B5EF4-FFF2-40B4-BE49-F238E27FC236}">
              <a16:creationId xmlns:a16="http://schemas.microsoft.com/office/drawing/2014/main" id="{50034CD4-CF6A-444D-A32E-5E03B586F11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1" name="正方形/長方形 310">
          <a:extLst>
            <a:ext uri="{FF2B5EF4-FFF2-40B4-BE49-F238E27FC236}">
              <a16:creationId xmlns:a16="http://schemas.microsoft.com/office/drawing/2014/main" id="{C9BA8FAB-E0F8-4EDA-A71B-981C711D477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2" name="テキスト ボックス 311">
          <a:extLst>
            <a:ext uri="{FF2B5EF4-FFF2-40B4-BE49-F238E27FC236}">
              <a16:creationId xmlns:a16="http://schemas.microsoft.com/office/drawing/2014/main" id="{D095E4FB-D5C7-483A-93EF-404643A91B0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3" name="直線コネクタ 312">
          <a:extLst>
            <a:ext uri="{FF2B5EF4-FFF2-40B4-BE49-F238E27FC236}">
              <a16:creationId xmlns:a16="http://schemas.microsoft.com/office/drawing/2014/main" id="{CE36F689-C3E6-4E22-B989-4F54F1C10AC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4" name="直線コネクタ 313">
          <a:extLst>
            <a:ext uri="{FF2B5EF4-FFF2-40B4-BE49-F238E27FC236}">
              <a16:creationId xmlns:a16="http://schemas.microsoft.com/office/drawing/2014/main" id="{77BEDB46-F047-4D53-A7DF-F758B85F2ED1}"/>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5" name="テキスト ボックス 314">
          <a:extLst>
            <a:ext uri="{FF2B5EF4-FFF2-40B4-BE49-F238E27FC236}">
              <a16:creationId xmlns:a16="http://schemas.microsoft.com/office/drawing/2014/main" id="{EFCA98CF-65CA-4637-8D6C-BDF31C2BE635}"/>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6" name="直線コネクタ 315">
          <a:extLst>
            <a:ext uri="{FF2B5EF4-FFF2-40B4-BE49-F238E27FC236}">
              <a16:creationId xmlns:a16="http://schemas.microsoft.com/office/drawing/2014/main" id="{41F20FDE-A5A3-413C-9C25-FC1959EFC46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17" name="テキスト ボックス 316">
          <a:extLst>
            <a:ext uri="{FF2B5EF4-FFF2-40B4-BE49-F238E27FC236}">
              <a16:creationId xmlns:a16="http://schemas.microsoft.com/office/drawing/2014/main" id="{7BCD7D98-27DF-4F57-B7D6-F951F084B20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18" name="直線コネクタ 317">
          <a:extLst>
            <a:ext uri="{FF2B5EF4-FFF2-40B4-BE49-F238E27FC236}">
              <a16:creationId xmlns:a16="http://schemas.microsoft.com/office/drawing/2014/main" id="{0EFADFDC-0099-4050-BCAC-B946938A4ACF}"/>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19" name="テキスト ボックス 318">
          <a:extLst>
            <a:ext uri="{FF2B5EF4-FFF2-40B4-BE49-F238E27FC236}">
              <a16:creationId xmlns:a16="http://schemas.microsoft.com/office/drawing/2014/main" id="{398E0313-3E05-4178-A510-2EA6E599D344}"/>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0" name="直線コネクタ 319">
          <a:extLst>
            <a:ext uri="{FF2B5EF4-FFF2-40B4-BE49-F238E27FC236}">
              <a16:creationId xmlns:a16="http://schemas.microsoft.com/office/drawing/2014/main" id="{A2D8E1E9-0354-4733-A3C6-9EC1427E206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1" name="テキスト ボックス 320">
          <a:extLst>
            <a:ext uri="{FF2B5EF4-FFF2-40B4-BE49-F238E27FC236}">
              <a16:creationId xmlns:a16="http://schemas.microsoft.com/office/drawing/2014/main" id="{8FECD72A-BEE1-4792-9BC9-1BA67B1C96F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2" name="【公営住宅】&#10;一人当たり面積グラフ枠">
          <a:extLst>
            <a:ext uri="{FF2B5EF4-FFF2-40B4-BE49-F238E27FC236}">
              <a16:creationId xmlns:a16="http://schemas.microsoft.com/office/drawing/2014/main" id="{1EC5D54A-C7DB-40C0-BE61-6A983AB1438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23" name="直線コネクタ 322">
          <a:extLst>
            <a:ext uri="{FF2B5EF4-FFF2-40B4-BE49-F238E27FC236}">
              <a16:creationId xmlns:a16="http://schemas.microsoft.com/office/drawing/2014/main" id="{B1F6839A-4C68-4C24-B49A-B732F61F7941}"/>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24" name="【公営住宅】&#10;一人当たり面積最小値テキスト">
          <a:extLst>
            <a:ext uri="{FF2B5EF4-FFF2-40B4-BE49-F238E27FC236}">
              <a16:creationId xmlns:a16="http://schemas.microsoft.com/office/drawing/2014/main" id="{9B3C3504-6854-430D-AF41-DEEC629F6F3E}"/>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25" name="直線コネクタ 324">
          <a:extLst>
            <a:ext uri="{FF2B5EF4-FFF2-40B4-BE49-F238E27FC236}">
              <a16:creationId xmlns:a16="http://schemas.microsoft.com/office/drawing/2014/main" id="{F665F721-D858-4EF4-B868-8A49A943F773}"/>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26" name="【公営住宅】&#10;一人当たり面積最大値テキスト">
          <a:extLst>
            <a:ext uri="{FF2B5EF4-FFF2-40B4-BE49-F238E27FC236}">
              <a16:creationId xmlns:a16="http://schemas.microsoft.com/office/drawing/2014/main" id="{D47481A4-E6CC-4D65-82B8-E610993A310D}"/>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27" name="直線コネクタ 326">
          <a:extLst>
            <a:ext uri="{FF2B5EF4-FFF2-40B4-BE49-F238E27FC236}">
              <a16:creationId xmlns:a16="http://schemas.microsoft.com/office/drawing/2014/main" id="{24E13664-E553-4562-AB0B-D0D2D1E04095}"/>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28" name="【公営住宅】&#10;一人当たり面積平均値テキスト">
          <a:extLst>
            <a:ext uri="{FF2B5EF4-FFF2-40B4-BE49-F238E27FC236}">
              <a16:creationId xmlns:a16="http://schemas.microsoft.com/office/drawing/2014/main" id="{13BADE7E-F1B5-4E59-B4DA-45292B1D8A55}"/>
            </a:ext>
          </a:extLst>
        </xdr:cNvPr>
        <xdr:cNvSpPr txBox="1"/>
      </xdr:nvSpPr>
      <xdr:spPr>
        <a:xfrm>
          <a:off x="10515600" y="14394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29" name="フローチャート: 判断 328">
          <a:extLst>
            <a:ext uri="{FF2B5EF4-FFF2-40B4-BE49-F238E27FC236}">
              <a16:creationId xmlns:a16="http://schemas.microsoft.com/office/drawing/2014/main" id="{639CFD30-7C97-4D88-B0EE-32C1DA4FC891}"/>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30" name="フローチャート: 判断 329">
          <a:extLst>
            <a:ext uri="{FF2B5EF4-FFF2-40B4-BE49-F238E27FC236}">
              <a16:creationId xmlns:a16="http://schemas.microsoft.com/office/drawing/2014/main" id="{961B12B7-6CCD-4B64-BDFF-BEBB2586F975}"/>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31" name="フローチャート: 判断 330">
          <a:extLst>
            <a:ext uri="{FF2B5EF4-FFF2-40B4-BE49-F238E27FC236}">
              <a16:creationId xmlns:a16="http://schemas.microsoft.com/office/drawing/2014/main" id="{69D236DF-3D43-4666-80F0-4E7B3C70EDE6}"/>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32" name="フローチャート: 判断 331">
          <a:extLst>
            <a:ext uri="{FF2B5EF4-FFF2-40B4-BE49-F238E27FC236}">
              <a16:creationId xmlns:a16="http://schemas.microsoft.com/office/drawing/2014/main" id="{B1835D78-FE20-4506-A318-1E74B39F5A72}"/>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33" name="フローチャート: 判断 332">
          <a:extLst>
            <a:ext uri="{FF2B5EF4-FFF2-40B4-BE49-F238E27FC236}">
              <a16:creationId xmlns:a16="http://schemas.microsoft.com/office/drawing/2014/main" id="{E771D227-2958-4AAC-AE82-7600DCAD64F7}"/>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id="{B674FFCF-7277-4C64-B2D5-1E729AC6358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id="{2FEEAAEC-55FE-44D6-8ED6-FE486E489B6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id="{AE6AA024-C327-44A8-B41B-4909A3F8699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A6616FFF-A4BC-4B34-9A09-AB361C6D356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D0060CEE-C9F9-493A-BC7A-18560AFE22A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69025</xdr:rowOff>
    </xdr:from>
    <xdr:to>
      <xdr:col>55</xdr:col>
      <xdr:colOff>50800</xdr:colOff>
      <xdr:row>83</xdr:row>
      <xdr:rowOff>170625</xdr:rowOff>
    </xdr:to>
    <xdr:sp macro="" textlink="">
      <xdr:nvSpPr>
        <xdr:cNvPr id="339" name="楕円 338">
          <a:extLst>
            <a:ext uri="{FF2B5EF4-FFF2-40B4-BE49-F238E27FC236}">
              <a16:creationId xmlns:a16="http://schemas.microsoft.com/office/drawing/2014/main" id="{7BE5DAEC-4CE2-4C6A-A7C7-D61060637FA2}"/>
            </a:ext>
          </a:extLst>
        </xdr:cNvPr>
        <xdr:cNvSpPr/>
      </xdr:nvSpPr>
      <xdr:spPr>
        <a:xfrm>
          <a:off x="10426700" y="1429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91902</xdr:rowOff>
    </xdr:from>
    <xdr:ext cx="469744" cy="259045"/>
    <xdr:sp macro="" textlink="">
      <xdr:nvSpPr>
        <xdr:cNvPr id="340" name="【公営住宅】&#10;一人当たり面積該当値テキスト">
          <a:extLst>
            <a:ext uri="{FF2B5EF4-FFF2-40B4-BE49-F238E27FC236}">
              <a16:creationId xmlns:a16="http://schemas.microsoft.com/office/drawing/2014/main" id="{0EFC70BC-1A73-44ED-AD8F-CDA342DCE05C}"/>
            </a:ext>
          </a:extLst>
        </xdr:cNvPr>
        <xdr:cNvSpPr txBox="1"/>
      </xdr:nvSpPr>
      <xdr:spPr>
        <a:xfrm>
          <a:off x="10515600" y="1415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37936</xdr:rowOff>
    </xdr:from>
    <xdr:to>
      <xdr:col>50</xdr:col>
      <xdr:colOff>165100</xdr:colOff>
      <xdr:row>83</xdr:row>
      <xdr:rowOff>139536</xdr:rowOff>
    </xdr:to>
    <xdr:sp macro="" textlink="">
      <xdr:nvSpPr>
        <xdr:cNvPr id="341" name="楕円 340">
          <a:extLst>
            <a:ext uri="{FF2B5EF4-FFF2-40B4-BE49-F238E27FC236}">
              <a16:creationId xmlns:a16="http://schemas.microsoft.com/office/drawing/2014/main" id="{D5E92E40-DB86-4449-9F43-A151C6C358B8}"/>
            </a:ext>
          </a:extLst>
        </xdr:cNvPr>
        <xdr:cNvSpPr/>
      </xdr:nvSpPr>
      <xdr:spPr>
        <a:xfrm>
          <a:off x="9588500" y="1426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88736</xdr:rowOff>
    </xdr:from>
    <xdr:to>
      <xdr:col>55</xdr:col>
      <xdr:colOff>0</xdr:colOff>
      <xdr:row>83</xdr:row>
      <xdr:rowOff>119825</xdr:rowOff>
    </xdr:to>
    <xdr:cxnSp macro="">
      <xdr:nvCxnSpPr>
        <xdr:cNvPr id="342" name="直線コネクタ 341">
          <a:extLst>
            <a:ext uri="{FF2B5EF4-FFF2-40B4-BE49-F238E27FC236}">
              <a16:creationId xmlns:a16="http://schemas.microsoft.com/office/drawing/2014/main" id="{550ECAF8-65B5-431C-84C1-02A844523043}"/>
            </a:ext>
          </a:extLst>
        </xdr:cNvPr>
        <xdr:cNvCxnSpPr/>
      </xdr:nvCxnSpPr>
      <xdr:spPr>
        <a:xfrm>
          <a:off x="9639300" y="14319086"/>
          <a:ext cx="8382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24448</xdr:rowOff>
    </xdr:from>
    <xdr:to>
      <xdr:col>46</xdr:col>
      <xdr:colOff>38100</xdr:colOff>
      <xdr:row>83</xdr:row>
      <xdr:rowOff>126048</xdr:rowOff>
    </xdr:to>
    <xdr:sp macro="" textlink="">
      <xdr:nvSpPr>
        <xdr:cNvPr id="343" name="楕円 342">
          <a:extLst>
            <a:ext uri="{FF2B5EF4-FFF2-40B4-BE49-F238E27FC236}">
              <a16:creationId xmlns:a16="http://schemas.microsoft.com/office/drawing/2014/main" id="{68038E26-84C2-4F47-A705-03F8B2301CA5}"/>
            </a:ext>
          </a:extLst>
        </xdr:cNvPr>
        <xdr:cNvSpPr/>
      </xdr:nvSpPr>
      <xdr:spPr>
        <a:xfrm>
          <a:off x="8699500" y="1425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75248</xdr:rowOff>
    </xdr:from>
    <xdr:to>
      <xdr:col>50</xdr:col>
      <xdr:colOff>114300</xdr:colOff>
      <xdr:row>83</xdr:row>
      <xdr:rowOff>88736</xdr:rowOff>
    </xdr:to>
    <xdr:cxnSp macro="">
      <xdr:nvCxnSpPr>
        <xdr:cNvPr id="344" name="直線コネクタ 343">
          <a:extLst>
            <a:ext uri="{FF2B5EF4-FFF2-40B4-BE49-F238E27FC236}">
              <a16:creationId xmlns:a16="http://schemas.microsoft.com/office/drawing/2014/main" id="{CA074FDF-8D45-494D-9358-7F573F9C2724}"/>
            </a:ext>
          </a:extLst>
        </xdr:cNvPr>
        <xdr:cNvCxnSpPr/>
      </xdr:nvCxnSpPr>
      <xdr:spPr>
        <a:xfrm>
          <a:off x="8750300" y="14305598"/>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154406</xdr:rowOff>
    </xdr:from>
    <xdr:to>
      <xdr:col>41</xdr:col>
      <xdr:colOff>101600</xdr:colOff>
      <xdr:row>84</xdr:row>
      <xdr:rowOff>84556</xdr:rowOff>
    </xdr:to>
    <xdr:sp macro="" textlink="">
      <xdr:nvSpPr>
        <xdr:cNvPr id="345" name="楕円 344">
          <a:extLst>
            <a:ext uri="{FF2B5EF4-FFF2-40B4-BE49-F238E27FC236}">
              <a16:creationId xmlns:a16="http://schemas.microsoft.com/office/drawing/2014/main" id="{6B9B8A6A-ACD9-47DB-BB9E-67AB53A0A47E}"/>
            </a:ext>
          </a:extLst>
        </xdr:cNvPr>
        <xdr:cNvSpPr/>
      </xdr:nvSpPr>
      <xdr:spPr>
        <a:xfrm>
          <a:off x="7810500" y="1438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75248</xdr:rowOff>
    </xdr:from>
    <xdr:to>
      <xdr:col>45</xdr:col>
      <xdr:colOff>177800</xdr:colOff>
      <xdr:row>84</xdr:row>
      <xdr:rowOff>33756</xdr:rowOff>
    </xdr:to>
    <xdr:cxnSp macro="">
      <xdr:nvCxnSpPr>
        <xdr:cNvPr id="346" name="直線コネクタ 345">
          <a:extLst>
            <a:ext uri="{FF2B5EF4-FFF2-40B4-BE49-F238E27FC236}">
              <a16:creationId xmlns:a16="http://schemas.microsoft.com/office/drawing/2014/main" id="{D7BECAA3-FDB0-445A-BC75-27384BA9D2D0}"/>
            </a:ext>
          </a:extLst>
        </xdr:cNvPr>
        <xdr:cNvCxnSpPr/>
      </xdr:nvCxnSpPr>
      <xdr:spPr>
        <a:xfrm flipV="1">
          <a:off x="7861300" y="14305598"/>
          <a:ext cx="889000" cy="12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119175</xdr:rowOff>
    </xdr:from>
    <xdr:ext cx="469744" cy="259045"/>
    <xdr:sp macro="" textlink="">
      <xdr:nvSpPr>
        <xdr:cNvPr id="347" name="n_1aveValue【公営住宅】&#10;一人当たり面積">
          <a:extLst>
            <a:ext uri="{FF2B5EF4-FFF2-40B4-BE49-F238E27FC236}">
              <a16:creationId xmlns:a16="http://schemas.microsoft.com/office/drawing/2014/main" id="{2036F3A2-EEF2-4535-AE64-BB8D981E74C2}"/>
            </a:ext>
          </a:extLst>
        </xdr:cNvPr>
        <xdr:cNvSpPr txBox="1"/>
      </xdr:nvSpPr>
      <xdr:spPr>
        <a:xfrm>
          <a:off x="9391727" y="1452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126661</xdr:rowOff>
    </xdr:from>
    <xdr:ext cx="469744" cy="259045"/>
    <xdr:sp macro="" textlink="">
      <xdr:nvSpPr>
        <xdr:cNvPr id="348" name="n_2aveValue【公営住宅】&#10;一人当たり面積">
          <a:extLst>
            <a:ext uri="{FF2B5EF4-FFF2-40B4-BE49-F238E27FC236}">
              <a16:creationId xmlns:a16="http://schemas.microsoft.com/office/drawing/2014/main" id="{5B802F39-86B1-4102-A957-4011EB84DBF7}"/>
            </a:ext>
          </a:extLst>
        </xdr:cNvPr>
        <xdr:cNvSpPr txBox="1"/>
      </xdr:nvSpPr>
      <xdr:spPr>
        <a:xfrm>
          <a:off x="8515427" y="1452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137692</xdr:rowOff>
    </xdr:from>
    <xdr:ext cx="469744" cy="259045"/>
    <xdr:sp macro="" textlink="">
      <xdr:nvSpPr>
        <xdr:cNvPr id="349" name="n_3aveValue【公営住宅】&#10;一人当たり面積">
          <a:extLst>
            <a:ext uri="{FF2B5EF4-FFF2-40B4-BE49-F238E27FC236}">
              <a16:creationId xmlns:a16="http://schemas.microsoft.com/office/drawing/2014/main" id="{A0C915C6-0FC7-4064-9772-0DA74D7B8B64}"/>
            </a:ext>
          </a:extLst>
        </xdr:cNvPr>
        <xdr:cNvSpPr txBox="1"/>
      </xdr:nvSpPr>
      <xdr:spPr>
        <a:xfrm>
          <a:off x="7626427" y="145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50" name="n_4aveValue【公営住宅】&#10;一人当たり面積">
          <a:extLst>
            <a:ext uri="{FF2B5EF4-FFF2-40B4-BE49-F238E27FC236}">
              <a16:creationId xmlns:a16="http://schemas.microsoft.com/office/drawing/2014/main" id="{05967859-8510-4995-8D2F-8A4D30D31815}"/>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156063</xdr:rowOff>
    </xdr:from>
    <xdr:ext cx="469744" cy="259045"/>
    <xdr:sp macro="" textlink="">
      <xdr:nvSpPr>
        <xdr:cNvPr id="351" name="n_1mainValue【公営住宅】&#10;一人当たり面積">
          <a:extLst>
            <a:ext uri="{FF2B5EF4-FFF2-40B4-BE49-F238E27FC236}">
              <a16:creationId xmlns:a16="http://schemas.microsoft.com/office/drawing/2014/main" id="{2565E07F-3CAC-479E-AFD2-3B5D1CD081B6}"/>
            </a:ext>
          </a:extLst>
        </xdr:cNvPr>
        <xdr:cNvSpPr txBox="1"/>
      </xdr:nvSpPr>
      <xdr:spPr>
        <a:xfrm>
          <a:off x="9391727" y="1404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142575</xdr:rowOff>
    </xdr:from>
    <xdr:ext cx="469744" cy="259045"/>
    <xdr:sp macro="" textlink="">
      <xdr:nvSpPr>
        <xdr:cNvPr id="352" name="n_2mainValue【公営住宅】&#10;一人当たり面積">
          <a:extLst>
            <a:ext uri="{FF2B5EF4-FFF2-40B4-BE49-F238E27FC236}">
              <a16:creationId xmlns:a16="http://schemas.microsoft.com/office/drawing/2014/main" id="{D647994A-CCB0-4B45-A390-4B2B409C2C2F}"/>
            </a:ext>
          </a:extLst>
        </xdr:cNvPr>
        <xdr:cNvSpPr txBox="1"/>
      </xdr:nvSpPr>
      <xdr:spPr>
        <a:xfrm>
          <a:off x="8515427" y="1403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101083</xdr:rowOff>
    </xdr:from>
    <xdr:ext cx="469744" cy="259045"/>
    <xdr:sp macro="" textlink="">
      <xdr:nvSpPr>
        <xdr:cNvPr id="353" name="n_3mainValue【公営住宅】&#10;一人当たり面積">
          <a:extLst>
            <a:ext uri="{FF2B5EF4-FFF2-40B4-BE49-F238E27FC236}">
              <a16:creationId xmlns:a16="http://schemas.microsoft.com/office/drawing/2014/main" id="{5D4698D9-A1C6-4906-9620-8B279687BA41}"/>
            </a:ext>
          </a:extLst>
        </xdr:cNvPr>
        <xdr:cNvSpPr txBox="1"/>
      </xdr:nvSpPr>
      <xdr:spPr>
        <a:xfrm>
          <a:off x="7626427" y="1415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4" name="正方形/長方形 353">
          <a:extLst>
            <a:ext uri="{FF2B5EF4-FFF2-40B4-BE49-F238E27FC236}">
              <a16:creationId xmlns:a16="http://schemas.microsoft.com/office/drawing/2014/main" id="{39130212-FB3C-4AAD-94E8-F3049AFCECF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5" name="正方形/長方形 354">
          <a:extLst>
            <a:ext uri="{FF2B5EF4-FFF2-40B4-BE49-F238E27FC236}">
              <a16:creationId xmlns:a16="http://schemas.microsoft.com/office/drawing/2014/main" id="{80E278AE-A876-41EC-AE10-E191024F4BF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6" name="正方形/長方形 355">
          <a:extLst>
            <a:ext uri="{FF2B5EF4-FFF2-40B4-BE49-F238E27FC236}">
              <a16:creationId xmlns:a16="http://schemas.microsoft.com/office/drawing/2014/main" id="{9F151D66-64C6-41A1-9E6A-F345C5B6583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7" name="正方形/長方形 356">
          <a:extLst>
            <a:ext uri="{FF2B5EF4-FFF2-40B4-BE49-F238E27FC236}">
              <a16:creationId xmlns:a16="http://schemas.microsoft.com/office/drawing/2014/main" id="{BC473E84-F9A4-4661-A0E2-DE3E2986C4E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8" name="正方形/長方形 357">
          <a:extLst>
            <a:ext uri="{FF2B5EF4-FFF2-40B4-BE49-F238E27FC236}">
              <a16:creationId xmlns:a16="http://schemas.microsoft.com/office/drawing/2014/main" id="{FA301E91-3423-44D3-95F3-60856AA6AF1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9" name="正方形/長方形 358">
          <a:extLst>
            <a:ext uri="{FF2B5EF4-FFF2-40B4-BE49-F238E27FC236}">
              <a16:creationId xmlns:a16="http://schemas.microsoft.com/office/drawing/2014/main" id="{57B27ABB-1B56-4C0E-AF90-C31C63F1471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0" name="正方形/長方形 359">
          <a:extLst>
            <a:ext uri="{FF2B5EF4-FFF2-40B4-BE49-F238E27FC236}">
              <a16:creationId xmlns:a16="http://schemas.microsoft.com/office/drawing/2014/main" id="{FDDB3A8B-6666-46B7-9CBA-F2FF574121D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1" name="正方形/長方形 360">
          <a:extLst>
            <a:ext uri="{FF2B5EF4-FFF2-40B4-BE49-F238E27FC236}">
              <a16:creationId xmlns:a16="http://schemas.microsoft.com/office/drawing/2014/main" id="{A5A7A0E6-4108-4F5B-914F-6AFD245AE48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2" name="正方形/長方形 361">
          <a:extLst>
            <a:ext uri="{FF2B5EF4-FFF2-40B4-BE49-F238E27FC236}">
              <a16:creationId xmlns:a16="http://schemas.microsoft.com/office/drawing/2014/main" id="{7A19FCF4-87D8-4142-8D24-07E1F6C2E2C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3" name="正方形/長方形 362">
          <a:extLst>
            <a:ext uri="{FF2B5EF4-FFF2-40B4-BE49-F238E27FC236}">
              <a16:creationId xmlns:a16="http://schemas.microsoft.com/office/drawing/2014/main" id="{E65FB42C-AA39-4DDB-B62F-65CA47F2525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4" name="正方形/長方形 363">
          <a:extLst>
            <a:ext uri="{FF2B5EF4-FFF2-40B4-BE49-F238E27FC236}">
              <a16:creationId xmlns:a16="http://schemas.microsoft.com/office/drawing/2014/main" id="{3D6387D8-BFFA-4DF4-BC8A-C2DFEB6804C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5" name="正方形/長方形 364">
          <a:extLst>
            <a:ext uri="{FF2B5EF4-FFF2-40B4-BE49-F238E27FC236}">
              <a16:creationId xmlns:a16="http://schemas.microsoft.com/office/drawing/2014/main" id="{C68CD062-449D-4F6A-B2B1-3AA58F4872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6" name="正方形/長方形 365">
          <a:extLst>
            <a:ext uri="{FF2B5EF4-FFF2-40B4-BE49-F238E27FC236}">
              <a16:creationId xmlns:a16="http://schemas.microsoft.com/office/drawing/2014/main" id="{7720FCCE-588A-4657-9D7F-CE959221F2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7" name="正方形/長方形 366">
          <a:extLst>
            <a:ext uri="{FF2B5EF4-FFF2-40B4-BE49-F238E27FC236}">
              <a16:creationId xmlns:a16="http://schemas.microsoft.com/office/drawing/2014/main" id="{DA48A38D-662B-4D76-AABC-B2F6219CC5D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8" name="正方形/長方形 367">
          <a:extLst>
            <a:ext uri="{FF2B5EF4-FFF2-40B4-BE49-F238E27FC236}">
              <a16:creationId xmlns:a16="http://schemas.microsoft.com/office/drawing/2014/main" id="{CBEE527D-E234-4D34-AA85-A8E60D723DA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9" name="正方形/長方形 368">
          <a:extLst>
            <a:ext uri="{FF2B5EF4-FFF2-40B4-BE49-F238E27FC236}">
              <a16:creationId xmlns:a16="http://schemas.microsoft.com/office/drawing/2014/main" id="{909E012F-939C-4162-B4DB-DCC8B45A23A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0" name="正方形/長方形 369">
          <a:extLst>
            <a:ext uri="{FF2B5EF4-FFF2-40B4-BE49-F238E27FC236}">
              <a16:creationId xmlns:a16="http://schemas.microsoft.com/office/drawing/2014/main" id="{EAE50195-8B98-4F25-8838-DF21A583C6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1" name="正方形/長方形 370">
          <a:extLst>
            <a:ext uri="{FF2B5EF4-FFF2-40B4-BE49-F238E27FC236}">
              <a16:creationId xmlns:a16="http://schemas.microsoft.com/office/drawing/2014/main" id="{A53143BD-F719-4565-9E95-4F20E965212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2" name="正方形/長方形 371">
          <a:extLst>
            <a:ext uri="{FF2B5EF4-FFF2-40B4-BE49-F238E27FC236}">
              <a16:creationId xmlns:a16="http://schemas.microsoft.com/office/drawing/2014/main" id="{890766D6-C7CD-4634-BA6D-71C43BF24E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3" name="正方形/長方形 372">
          <a:extLst>
            <a:ext uri="{FF2B5EF4-FFF2-40B4-BE49-F238E27FC236}">
              <a16:creationId xmlns:a16="http://schemas.microsoft.com/office/drawing/2014/main" id="{F4593FD7-64C5-4CF1-AC01-CBF1B6EA8C6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4" name="正方形/長方形 373">
          <a:extLst>
            <a:ext uri="{FF2B5EF4-FFF2-40B4-BE49-F238E27FC236}">
              <a16:creationId xmlns:a16="http://schemas.microsoft.com/office/drawing/2014/main" id="{57267507-3D50-4CE0-8FE0-4AC23F2C594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5" name="正方形/長方形 374">
          <a:extLst>
            <a:ext uri="{FF2B5EF4-FFF2-40B4-BE49-F238E27FC236}">
              <a16:creationId xmlns:a16="http://schemas.microsoft.com/office/drawing/2014/main" id="{8256E8E7-4284-4B27-B780-1379567D9F5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6" name="正方形/長方形 375">
          <a:extLst>
            <a:ext uri="{FF2B5EF4-FFF2-40B4-BE49-F238E27FC236}">
              <a16:creationId xmlns:a16="http://schemas.microsoft.com/office/drawing/2014/main" id="{8F20E1C8-DB3D-423F-9671-D5B4A6ACAA0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7" name="正方形/長方形 376">
          <a:extLst>
            <a:ext uri="{FF2B5EF4-FFF2-40B4-BE49-F238E27FC236}">
              <a16:creationId xmlns:a16="http://schemas.microsoft.com/office/drawing/2014/main" id="{746093EF-8141-462D-9568-6D0023756B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8" name="テキスト ボックス 377">
          <a:extLst>
            <a:ext uri="{FF2B5EF4-FFF2-40B4-BE49-F238E27FC236}">
              <a16:creationId xmlns:a16="http://schemas.microsoft.com/office/drawing/2014/main" id="{194B670D-D4E1-48DF-88F9-5DD2EB0F775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9" name="直線コネクタ 378">
          <a:extLst>
            <a:ext uri="{FF2B5EF4-FFF2-40B4-BE49-F238E27FC236}">
              <a16:creationId xmlns:a16="http://schemas.microsoft.com/office/drawing/2014/main" id="{104B72A2-03A5-4751-A6CE-ED1222BBD65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0" name="テキスト ボックス 379">
          <a:extLst>
            <a:ext uri="{FF2B5EF4-FFF2-40B4-BE49-F238E27FC236}">
              <a16:creationId xmlns:a16="http://schemas.microsoft.com/office/drawing/2014/main" id="{0FD37DBA-5822-493C-BA41-74C2A81C796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1" name="直線コネクタ 380">
          <a:extLst>
            <a:ext uri="{FF2B5EF4-FFF2-40B4-BE49-F238E27FC236}">
              <a16:creationId xmlns:a16="http://schemas.microsoft.com/office/drawing/2014/main" id="{DE8C9F35-BDFD-45AB-A9F2-5430507A613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2" name="テキスト ボックス 381">
          <a:extLst>
            <a:ext uri="{FF2B5EF4-FFF2-40B4-BE49-F238E27FC236}">
              <a16:creationId xmlns:a16="http://schemas.microsoft.com/office/drawing/2014/main" id="{22EE2E16-FAFF-43BD-AD3A-D0B37CBB316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3" name="直線コネクタ 382">
          <a:extLst>
            <a:ext uri="{FF2B5EF4-FFF2-40B4-BE49-F238E27FC236}">
              <a16:creationId xmlns:a16="http://schemas.microsoft.com/office/drawing/2014/main" id="{4B709592-9131-4849-BC0C-8A9A84A332C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4" name="テキスト ボックス 383">
          <a:extLst>
            <a:ext uri="{FF2B5EF4-FFF2-40B4-BE49-F238E27FC236}">
              <a16:creationId xmlns:a16="http://schemas.microsoft.com/office/drawing/2014/main" id="{1E9A8CB7-44B9-46B0-B8A6-9D42BB71753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5" name="直線コネクタ 384">
          <a:extLst>
            <a:ext uri="{FF2B5EF4-FFF2-40B4-BE49-F238E27FC236}">
              <a16:creationId xmlns:a16="http://schemas.microsoft.com/office/drawing/2014/main" id="{CFEFB9E4-4E91-48B3-95FD-D0441BB04DE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6" name="テキスト ボックス 385">
          <a:extLst>
            <a:ext uri="{FF2B5EF4-FFF2-40B4-BE49-F238E27FC236}">
              <a16:creationId xmlns:a16="http://schemas.microsoft.com/office/drawing/2014/main" id="{FF898D5B-C10C-496B-B6CF-C97D74D7171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7" name="直線コネクタ 386">
          <a:extLst>
            <a:ext uri="{FF2B5EF4-FFF2-40B4-BE49-F238E27FC236}">
              <a16:creationId xmlns:a16="http://schemas.microsoft.com/office/drawing/2014/main" id="{FF9383E1-C79E-40D5-88BA-4008F85301A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8" name="テキスト ボックス 387">
          <a:extLst>
            <a:ext uri="{FF2B5EF4-FFF2-40B4-BE49-F238E27FC236}">
              <a16:creationId xmlns:a16="http://schemas.microsoft.com/office/drawing/2014/main" id="{475B1914-4A93-47BD-9E3A-E9346AE3654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9" name="直線コネクタ 388">
          <a:extLst>
            <a:ext uri="{FF2B5EF4-FFF2-40B4-BE49-F238E27FC236}">
              <a16:creationId xmlns:a16="http://schemas.microsoft.com/office/drawing/2014/main" id="{E9045D9D-3263-4545-A097-451FE9B2FE5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0" name="テキスト ボックス 389">
          <a:extLst>
            <a:ext uri="{FF2B5EF4-FFF2-40B4-BE49-F238E27FC236}">
              <a16:creationId xmlns:a16="http://schemas.microsoft.com/office/drawing/2014/main" id="{07C40552-2726-486A-9E51-3122DB3F89C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1" name="直線コネクタ 390">
          <a:extLst>
            <a:ext uri="{FF2B5EF4-FFF2-40B4-BE49-F238E27FC236}">
              <a16:creationId xmlns:a16="http://schemas.microsoft.com/office/drawing/2014/main" id="{46B99E69-75D7-4583-87D2-41F6D78FE9D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2" name="テキスト ボックス 391">
          <a:extLst>
            <a:ext uri="{FF2B5EF4-FFF2-40B4-BE49-F238E27FC236}">
              <a16:creationId xmlns:a16="http://schemas.microsoft.com/office/drawing/2014/main" id="{EC74BA39-693E-48D2-9C2E-3FF3E35CC7F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3" name="【認定こども園・幼稚園・保育所】&#10;有形固定資産減価償却率グラフ枠">
          <a:extLst>
            <a:ext uri="{FF2B5EF4-FFF2-40B4-BE49-F238E27FC236}">
              <a16:creationId xmlns:a16="http://schemas.microsoft.com/office/drawing/2014/main" id="{2A9ABC4D-ED86-438B-A29C-CC8FA35071B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394" name="直線コネクタ 393">
          <a:extLst>
            <a:ext uri="{FF2B5EF4-FFF2-40B4-BE49-F238E27FC236}">
              <a16:creationId xmlns:a16="http://schemas.microsoft.com/office/drawing/2014/main" id="{B5C8F46E-18F1-4C2D-ACB7-E31505903B7A}"/>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95" name="【認定こども園・幼稚園・保育所】&#10;有形固定資産減価償却率最小値テキスト">
          <a:extLst>
            <a:ext uri="{FF2B5EF4-FFF2-40B4-BE49-F238E27FC236}">
              <a16:creationId xmlns:a16="http://schemas.microsoft.com/office/drawing/2014/main" id="{025B4EC2-43E0-4E28-A74A-69F3CBE5FFE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96" name="直線コネクタ 395">
          <a:extLst>
            <a:ext uri="{FF2B5EF4-FFF2-40B4-BE49-F238E27FC236}">
              <a16:creationId xmlns:a16="http://schemas.microsoft.com/office/drawing/2014/main" id="{844F6617-FE21-4E71-9023-EBA93651260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397" name="【認定こども園・幼稚園・保育所】&#10;有形固定資産減価償却率最大値テキスト">
          <a:extLst>
            <a:ext uri="{FF2B5EF4-FFF2-40B4-BE49-F238E27FC236}">
              <a16:creationId xmlns:a16="http://schemas.microsoft.com/office/drawing/2014/main" id="{D1EB6E8A-BFB0-40DF-BED9-8D38F786E5BB}"/>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398" name="直線コネクタ 397">
          <a:extLst>
            <a:ext uri="{FF2B5EF4-FFF2-40B4-BE49-F238E27FC236}">
              <a16:creationId xmlns:a16="http://schemas.microsoft.com/office/drawing/2014/main" id="{74CC3056-7361-41AD-94EC-DF98154DC7A7}"/>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399" name="【認定こども園・幼稚園・保育所】&#10;有形固定資産減価償却率平均値テキスト">
          <a:extLst>
            <a:ext uri="{FF2B5EF4-FFF2-40B4-BE49-F238E27FC236}">
              <a16:creationId xmlns:a16="http://schemas.microsoft.com/office/drawing/2014/main" id="{DD5098D9-21B3-44BF-AE4D-24CB012933E3}"/>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00" name="フローチャート: 判断 399">
          <a:extLst>
            <a:ext uri="{FF2B5EF4-FFF2-40B4-BE49-F238E27FC236}">
              <a16:creationId xmlns:a16="http://schemas.microsoft.com/office/drawing/2014/main" id="{E89B1479-6902-4E43-8A10-BD4327946AA5}"/>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01" name="フローチャート: 判断 400">
          <a:extLst>
            <a:ext uri="{FF2B5EF4-FFF2-40B4-BE49-F238E27FC236}">
              <a16:creationId xmlns:a16="http://schemas.microsoft.com/office/drawing/2014/main" id="{189540E3-D0B7-47DF-9389-B9266FFC93AF}"/>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02" name="フローチャート: 判断 401">
          <a:extLst>
            <a:ext uri="{FF2B5EF4-FFF2-40B4-BE49-F238E27FC236}">
              <a16:creationId xmlns:a16="http://schemas.microsoft.com/office/drawing/2014/main" id="{9DA2AE5B-8A28-4329-90E4-B4313F067C91}"/>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03" name="フローチャート: 判断 402">
          <a:extLst>
            <a:ext uri="{FF2B5EF4-FFF2-40B4-BE49-F238E27FC236}">
              <a16:creationId xmlns:a16="http://schemas.microsoft.com/office/drawing/2014/main" id="{BAA55C01-607E-403E-AF50-7D49D53FC1B1}"/>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04" name="フローチャート: 判断 403">
          <a:extLst>
            <a:ext uri="{FF2B5EF4-FFF2-40B4-BE49-F238E27FC236}">
              <a16:creationId xmlns:a16="http://schemas.microsoft.com/office/drawing/2014/main" id="{160B9BA9-539F-4C12-9E8B-6439E09853F2}"/>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id="{29988022-82CA-41B6-B672-8AEB64BEE0D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6" name="テキスト ボックス 405">
          <a:extLst>
            <a:ext uri="{FF2B5EF4-FFF2-40B4-BE49-F238E27FC236}">
              <a16:creationId xmlns:a16="http://schemas.microsoft.com/office/drawing/2014/main" id="{50E18CF8-6E4B-4633-8AE2-D5F9A5E3BED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7" name="テキスト ボックス 406">
          <a:extLst>
            <a:ext uri="{FF2B5EF4-FFF2-40B4-BE49-F238E27FC236}">
              <a16:creationId xmlns:a16="http://schemas.microsoft.com/office/drawing/2014/main" id="{1A4CEAA8-CD9E-4A5F-8EA1-EE416D235F7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712BD49A-9897-4634-BF83-D27B4093098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3AE12C33-7CAF-4F35-8E73-32BCB312547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122555</xdr:rowOff>
    </xdr:from>
    <xdr:to>
      <xdr:col>85</xdr:col>
      <xdr:colOff>177800</xdr:colOff>
      <xdr:row>40</xdr:row>
      <xdr:rowOff>52705</xdr:rowOff>
    </xdr:to>
    <xdr:sp macro="" textlink="">
      <xdr:nvSpPr>
        <xdr:cNvPr id="410" name="楕円 409">
          <a:extLst>
            <a:ext uri="{FF2B5EF4-FFF2-40B4-BE49-F238E27FC236}">
              <a16:creationId xmlns:a16="http://schemas.microsoft.com/office/drawing/2014/main" id="{DE891F5D-3191-4803-BFDD-1B7DE5A89A0E}"/>
            </a:ext>
          </a:extLst>
        </xdr:cNvPr>
        <xdr:cNvSpPr/>
      </xdr:nvSpPr>
      <xdr:spPr>
        <a:xfrm>
          <a:off x="162687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100982</xdr:rowOff>
    </xdr:from>
    <xdr:ext cx="405111" cy="259045"/>
    <xdr:sp macro="" textlink="">
      <xdr:nvSpPr>
        <xdr:cNvPr id="411" name="【認定こども園・幼稚園・保育所】&#10;有形固定資産減価償却率該当値テキスト">
          <a:extLst>
            <a:ext uri="{FF2B5EF4-FFF2-40B4-BE49-F238E27FC236}">
              <a16:creationId xmlns:a16="http://schemas.microsoft.com/office/drawing/2014/main" id="{962E21A7-89F0-4730-B665-22449CC8254E}"/>
            </a:ext>
          </a:extLst>
        </xdr:cNvPr>
        <xdr:cNvSpPr txBox="1"/>
      </xdr:nvSpPr>
      <xdr:spPr>
        <a:xfrm>
          <a:off x="16357600"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78740</xdr:rowOff>
    </xdr:from>
    <xdr:to>
      <xdr:col>81</xdr:col>
      <xdr:colOff>101600</xdr:colOff>
      <xdr:row>41</xdr:row>
      <xdr:rowOff>8890</xdr:rowOff>
    </xdr:to>
    <xdr:sp macro="" textlink="">
      <xdr:nvSpPr>
        <xdr:cNvPr id="412" name="楕円 411">
          <a:extLst>
            <a:ext uri="{FF2B5EF4-FFF2-40B4-BE49-F238E27FC236}">
              <a16:creationId xmlns:a16="http://schemas.microsoft.com/office/drawing/2014/main" id="{303F5BE9-67A4-4569-AF62-90A6FEB03A25}"/>
            </a:ext>
          </a:extLst>
        </xdr:cNvPr>
        <xdr:cNvSpPr/>
      </xdr:nvSpPr>
      <xdr:spPr>
        <a:xfrm>
          <a:off x="15430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1905</xdr:rowOff>
    </xdr:from>
    <xdr:to>
      <xdr:col>85</xdr:col>
      <xdr:colOff>127000</xdr:colOff>
      <xdr:row>40</xdr:row>
      <xdr:rowOff>129540</xdr:rowOff>
    </xdr:to>
    <xdr:cxnSp macro="">
      <xdr:nvCxnSpPr>
        <xdr:cNvPr id="413" name="直線コネクタ 412">
          <a:extLst>
            <a:ext uri="{FF2B5EF4-FFF2-40B4-BE49-F238E27FC236}">
              <a16:creationId xmlns:a16="http://schemas.microsoft.com/office/drawing/2014/main" id="{5742723E-E268-42BA-B50C-9B572738FAA8}"/>
            </a:ext>
          </a:extLst>
        </xdr:cNvPr>
        <xdr:cNvCxnSpPr/>
      </xdr:nvCxnSpPr>
      <xdr:spPr>
        <a:xfrm flipV="1">
          <a:off x="15481300" y="6859905"/>
          <a:ext cx="8382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120650</xdr:rowOff>
    </xdr:from>
    <xdr:to>
      <xdr:col>76</xdr:col>
      <xdr:colOff>165100</xdr:colOff>
      <xdr:row>40</xdr:row>
      <xdr:rowOff>50800</xdr:rowOff>
    </xdr:to>
    <xdr:sp macro="" textlink="">
      <xdr:nvSpPr>
        <xdr:cNvPr id="414" name="楕円 413">
          <a:extLst>
            <a:ext uri="{FF2B5EF4-FFF2-40B4-BE49-F238E27FC236}">
              <a16:creationId xmlns:a16="http://schemas.microsoft.com/office/drawing/2014/main" id="{F71454BA-DA8D-4BD9-B3E5-8EBB9D4B7B82}"/>
            </a:ext>
          </a:extLst>
        </xdr:cNvPr>
        <xdr:cNvSpPr/>
      </xdr:nvSpPr>
      <xdr:spPr>
        <a:xfrm>
          <a:off x="14541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0</xdr:rowOff>
    </xdr:from>
    <xdr:to>
      <xdr:col>81</xdr:col>
      <xdr:colOff>50800</xdr:colOff>
      <xdr:row>40</xdr:row>
      <xdr:rowOff>129540</xdr:rowOff>
    </xdr:to>
    <xdr:cxnSp macro="">
      <xdr:nvCxnSpPr>
        <xdr:cNvPr id="415" name="直線コネクタ 414">
          <a:extLst>
            <a:ext uri="{FF2B5EF4-FFF2-40B4-BE49-F238E27FC236}">
              <a16:creationId xmlns:a16="http://schemas.microsoft.com/office/drawing/2014/main" id="{0192014B-2F23-4F77-B3DB-0738B65D547C}"/>
            </a:ext>
          </a:extLst>
        </xdr:cNvPr>
        <xdr:cNvCxnSpPr/>
      </xdr:nvCxnSpPr>
      <xdr:spPr>
        <a:xfrm>
          <a:off x="14592300" y="68580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97790</xdr:rowOff>
    </xdr:from>
    <xdr:to>
      <xdr:col>72</xdr:col>
      <xdr:colOff>38100</xdr:colOff>
      <xdr:row>40</xdr:row>
      <xdr:rowOff>27940</xdr:rowOff>
    </xdr:to>
    <xdr:sp macro="" textlink="">
      <xdr:nvSpPr>
        <xdr:cNvPr id="416" name="楕円 415">
          <a:extLst>
            <a:ext uri="{FF2B5EF4-FFF2-40B4-BE49-F238E27FC236}">
              <a16:creationId xmlns:a16="http://schemas.microsoft.com/office/drawing/2014/main" id="{79312A27-A73B-48B0-B5A0-92AABB99DAC3}"/>
            </a:ext>
          </a:extLst>
        </xdr:cNvPr>
        <xdr:cNvSpPr/>
      </xdr:nvSpPr>
      <xdr:spPr>
        <a:xfrm>
          <a:off x="13652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148590</xdr:rowOff>
    </xdr:from>
    <xdr:to>
      <xdr:col>76</xdr:col>
      <xdr:colOff>114300</xdr:colOff>
      <xdr:row>40</xdr:row>
      <xdr:rowOff>0</xdr:rowOff>
    </xdr:to>
    <xdr:cxnSp macro="">
      <xdr:nvCxnSpPr>
        <xdr:cNvPr id="417" name="直線コネクタ 416">
          <a:extLst>
            <a:ext uri="{FF2B5EF4-FFF2-40B4-BE49-F238E27FC236}">
              <a16:creationId xmlns:a16="http://schemas.microsoft.com/office/drawing/2014/main" id="{B9F4F0A2-A1D0-4E85-BA5E-907B7C2194CA}"/>
            </a:ext>
          </a:extLst>
        </xdr:cNvPr>
        <xdr:cNvCxnSpPr/>
      </xdr:nvCxnSpPr>
      <xdr:spPr>
        <a:xfrm>
          <a:off x="13703300" y="6835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18" name="n_1aveValue【認定こども園・幼稚園・保育所】&#10;有形固定資産減価償却率">
          <a:extLst>
            <a:ext uri="{FF2B5EF4-FFF2-40B4-BE49-F238E27FC236}">
              <a16:creationId xmlns:a16="http://schemas.microsoft.com/office/drawing/2014/main" id="{974BAE6D-FDDB-4C7D-B6A7-07FC77DDCB8A}"/>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19" name="n_2aveValue【認定こども園・幼稚園・保育所】&#10;有形固定資産減価償却率">
          <a:extLst>
            <a:ext uri="{FF2B5EF4-FFF2-40B4-BE49-F238E27FC236}">
              <a16:creationId xmlns:a16="http://schemas.microsoft.com/office/drawing/2014/main" id="{6D1EFF18-8016-4CEF-A9CE-AE2955F08C04}"/>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20" name="n_3aveValue【認定こども園・幼稚園・保育所】&#10;有形固定資産減価償却率">
          <a:extLst>
            <a:ext uri="{FF2B5EF4-FFF2-40B4-BE49-F238E27FC236}">
              <a16:creationId xmlns:a16="http://schemas.microsoft.com/office/drawing/2014/main" id="{E17F1F40-771C-4876-BE2E-13DD4B0143D5}"/>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21" name="n_4aveValue【認定こども園・幼稚園・保育所】&#10;有形固定資産減価償却率">
          <a:extLst>
            <a:ext uri="{FF2B5EF4-FFF2-40B4-BE49-F238E27FC236}">
              <a16:creationId xmlns:a16="http://schemas.microsoft.com/office/drawing/2014/main" id="{B7A14F54-9E58-4627-BF3C-68668CD62981}"/>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17</xdr:rowOff>
    </xdr:from>
    <xdr:ext cx="405111" cy="259045"/>
    <xdr:sp macro="" textlink="">
      <xdr:nvSpPr>
        <xdr:cNvPr id="422" name="n_1mainValue【認定こども園・幼稚園・保育所】&#10;有形固定資産減価償却率">
          <a:extLst>
            <a:ext uri="{FF2B5EF4-FFF2-40B4-BE49-F238E27FC236}">
              <a16:creationId xmlns:a16="http://schemas.microsoft.com/office/drawing/2014/main" id="{01E79CB7-6951-4A4C-BBF6-135805E47682}"/>
            </a:ext>
          </a:extLst>
        </xdr:cNvPr>
        <xdr:cNvSpPr txBox="1"/>
      </xdr:nvSpPr>
      <xdr:spPr>
        <a:xfrm>
          <a:off x="15266044" y="702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41927</xdr:rowOff>
    </xdr:from>
    <xdr:ext cx="405111" cy="259045"/>
    <xdr:sp macro="" textlink="">
      <xdr:nvSpPr>
        <xdr:cNvPr id="423" name="n_2mainValue【認定こども園・幼稚園・保育所】&#10;有形固定資産減価償却率">
          <a:extLst>
            <a:ext uri="{FF2B5EF4-FFF2-40B4-BE49-F238E27FC236}">
              <a16:creationId xmlns:a16="http://schemas.microsoft.com/office/drawing/2014/main" id="{43666FF7-7D32-490E-AE10-B577F1BC9E89}"/>
            </a:ext>
          </a:extLst>
        </xdr:cNvPr>
        <xdr:cNvSpPr txBox="1"/>
      </xdr:nvSpPr>
      <xdr:spPr>
        <a:xfrm>
          <a:off x="14389744"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19067</xdr:rowOff>
    </xdr:from>
    <xdr:ext cx="405111" cy="259045"/>
    <xdr:sp macro="" textlink="">
      <xdr:nvSpPr>
        <xdr:cNvPr id="424" name="n_3mainValue【認定こども園・幼稚園・保育所】&#10;有形固定資産減価償却率">
          <a:extLst>
            <a:ext uri="{FF2B5EF4-FFF2-40B4-BE49-F238E27FC236}">
              <a16:creationId xmlns:a16="http://schemas.microsoft.com/office/drawing/2014/main" id="{22C8A02B-E786-466A-85A2-A17B2A6AD238}"/>
            </a:ext>
          </a:extLst>
        </xdr:cNvPr>
        <xdr:cNvSpPr txBox="1"/>
      </xdr:nvSpPr>
      <xdr:spPr>
        <a:xfrm>
          <a:off x="135007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5" name="正方形/長方形 424">
          <a:extLst>
            <a:ext uri="{FF2B5EF4-FFF2-40B4-BE49-F238E27FC236}">
              <a16:creationId xmlns:a16="http://schemas.microsoft.com/office/drawing/2014/main" id="{D2D88B07-9D49-4EEE-9B21-1F7AE8117BE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6" name="正方形/長方形 425">
          <a:extLst>
            <a:ext uri="{FF2B5EF4-FFF2-40B4-BE49-F238E27FC236}">
              <a16:creationId xmlns:a16="http://schemas.microsoft.com/office/drawing/2014/main" id="{F8CCE306-991D-4738-8DA8-097803E61D1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7" name="正方形/長方形 426">
          <a:extLst>
            <a:ext uri="{FF2B5EF4-FFF2-40B4-BE49-F238E27FC236}">
              <a16:creationId xmlns:a16="http://schemas.microsoft.com/office/drawing/2014/main" id="{C4D05C2D-5D79-41D6-9326-B978CC7BEF1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8" name="正方形/長方形 427">
          <a:extLst>
            <a:ext uri="{FF2B5EF4-FFF2-40B4-BE49-F238E27FC236}">
              <a16:creationId xmlns:a16="http://schemas.microsoft.com/office/drawing/2014/main" id="{3CDA2BC1-78C9-4191-B537-59CEF99CC9E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9" name="正方形/長方形 428">
          <a:extLst>
            <a:ext uri="{FF2B5EF4-FFF2-40B4-BE49-F238E27FC236}">
              <a16:creationId xmlns:a16="http://schemas.microsoft.com/office/drawing/2014/main" id="{F0A6EF68-9733-4E43-9CBC-3F2FCA100CA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0" name="正方形/長方形 429">
          <a:extLst>
            <a:ext uri="{FF2B5EF4-FFF2-40B4-BE49-F238E27FC236}">
              <a16:creationId xmlns:a16="http://schemas.microsoft.com/office/drawing/2014/main" id="{6BF8930B-5982-4B43-A6CA-E881D25A190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1" name="正方形/長方形 430">
          <a:extLst>
            <a:ext uri="{FF2B5EF4-FFF2-40B4-BE49-F238E27FC236}">
              <a16:creationId xmlns:a16="http://schemas.microsoft.com/office/drawing/2014/main" id="{57FD22EA-CD25-4E3E-921C-27739B882AD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2" name="正方形/長方形 431">
          <a:extLst>
            <a:ext uri="{FF2B5EF4-FFF2-40B4-BE49-F238E27FC236}">
              <a16:creationId xmlns:a16="http://schemas.microsoft.com/office/drawing/2014/main" id="{9438FCB1-DAAA-4ECC-A56A-DD0EEA6BEAF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3" name="テキスト ボックス 432">
          <a:extLst>
            <a:ext uri="{FF2B5EF4-FFF2-40B4-BE49-F238E27FC236}">
              <a16:creationId xmlns:a16="http://schemas.microsoft.com/office/drawing/2014/main" id="{E1F2EFF0-91DD-4F73-9126-79D40447201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4" name="直線コネクタ 433">
          <a:extLst>
            <a:ext uri="{FF2B5EF4-FFF2-40B4-BE49-F238E27FC236}">
              <a16:creationId xmlns:a16="http://schemas.microsoft.com/office/drawing/2014/main" id="{026C629C-C466-42CC-9056-95738467F57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5" name="直線コネクタ 434">
          <a:extLst>
            <a:ext uri="{FF2B5EF4-FFF2-40B4-BE49-F238E27FC236}">
              <a16:creationId xmlns:a16="http://schemas.microsoft.com/office/drawing/2014/main" id="{7A87F309-246A-484F-B1C7-A84818F5BBE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36" name="テキスト ボックス 435">
          <a:extLst>
            <a:ext uri="{FF2B5EF4-FFF2-40B4-BE49-F238E27FC236}">
              <a16:creationId xmlns:a16="http://schemas.microsoft.com/office/drawing/2014/main" id="{00544D9F-7712-448A-9C8A-92F74AE1605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37" name="直線コネクタ 436">
          <a:extLst>
            <a:ext uri="{FF2B5EF4-FFF2-40B4-BE49-F238E27FC236}">
              <a16:creationId xmlns:a16="http://schemas.microsoft.com/office/drawing/2014/main" id="{35C1F9B2-BF7D-43AC-945C-E97A07A389E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38" name="テキスト ボックス 437">
          <a:extLst>
            <a:ext uri="{FF2B5EF4-FFF2-40B4-BE49-F238E27FC236}">
              <a16:creationId xmlns:a16="http://schemas.microsoft.com/office/drawing/2014/main" id="{1038272B-E712-43F4-B8FF-DD2ECA98266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39" name="直線コネクタ 438">
          <a:extLst>
            <a:ext uri="{FF2B5EF4-FFF2-40B4-BE49-F238E27FC236}">
              <a16:creationId xmlns:a16="http://schemas.microsoft.com/office/drawing/2014/main" id="{098A0624-CA0B-4D21-BEDD-F9555F15E0B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0" name="テキスト ボックス 439">
          <a:extLst>
            <a:ext uri="{FF2B5EF4-FFF2-40B4-BE49-F238E27FC236}">
              <a16:creationId xmlns:a16="http://schemas.microsoft.com/office/drawing/2014/main" id="{EFD9BC7A-F350-49EF-B853-C098BFD7BBB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1" name="直線コネクタ 440">
          <a:extLst>
            <a:ext uri="{FF2B5EF4-FFF2-40B4-BE49-F238E27FC236}">
              <a16:creationId xmlns:a16="http://schemas.microsoft.com/office/drawing/2014/main" id="{C6B6D02C-928B-4F93-B6F0-0C7004D9D96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2" name="テキスト ボックス 441">
          <a:extLst>
            <a:ext uri="{FF2B5EF4-FFF2-40B4-BE49-F238E27FC236}">
              <a16:creationId xmlns:a16="http://schemas.microsoft.com/office/drawing/2014/main" id="{222BC003-9790-4A7D-927B-B1B46FA39A8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3" name="直線コネクタ 442">
          <a:extLst>
            <a:ext uri="{FF2B5EF4-FFF2-40B4-BE49-F238E27FC236}">
              <a16:creationId xmlns:a16="http://schemas.microsoft.com/office/drawing/2014/main" id="{27098E49-7BE3-48C3-89B6-101F4B097CB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44" name="テキスト ボックス 443">
          <a:extLst>
            <a:ext uri="{FF2B5EF4-FFF2-40B4-BE49-F238E27FC236}">
              <a16:creationId xmlns:a16="http://schemas.microsoft.com/office/drawing/2014/main" id="{0EC59CC4-FF4A-44B6-AB96-E301101886B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5" name="直線コネクタ 444">
          <a:extLst>
            <a:ext uri="{FF2B5EF4-FFF2-40B4-BE49-F238E27FC236}">
              <a16:creationId xmlns:a16="http://schemas.microsoft.com/office/drawing/2014/main" id="{16E02FD2-7086-4605-A002-D0A4BB094A4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6" name="テキスト ボックス 445">
          <a:extLst>
            <a:ext uri="{FF2B5EF4-FFF2-40B4-BE49-F238E27FC236}">
              <a16:creationId xmlns:a16="http://schemas.microsoft.com/office/drawing/2014/main" id="{7F1B3964-6A7A-4C93-9858-5E3BA108BF3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7" name="【認定こども園・幼稚園・保育所】&#10;一人当たり面積グラフ枠">
          <a:extLst>
            <a:ext uri="{FF2B5EF4-FFF2-40B4-BE49-F238E27FC236}">
              <a16:creationId xmlns:a16="http://schemas.microsoft.com/office/drawing/2014/main" id="{ED202280-342B-4D02-9288-A33CE6922D0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48" name="直線コネクタ 447">
          <a:extLst>
            <a:ext uri="{FF2B5EF4-FFF2-40B4-BE49-F238E27FC236}">
              <a16:creationId xmlns:a16="http://schemas.microsoft.com/office/drawing/2014/main" id="{46EC3BCA-2E5B-46AE-BC3E-E9710A6238B8}"/>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49" name="【認定こども園・幼稚園・保育所】&#10;一人当たり面積最小値テキスト">
          <a:extLst>
            <a:ext uri="{FF2B5EF4-FFF2-40B4-BE49-F238E27FC236}">
              <a16:creationId xmlns:a16="http://schemas.microsoft.com/office/drawing/2014/main" id="{1A5CDA20-9320-400E-858A-E5B662879F26}"/>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50" name="直線コネクタ 449">
          <a:extLst>
            <a:ext uri="{FF2B5EF4-FFF2-40B4-BE49-F238E27FC236}">
              <a16:creationId xmlns:a16="http://schemas.microsoft.com/office/drawing/2014/main" id="{74DD70F4-32EF-49E7-BA1A-0168E9A71123}"/>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51" name="【認定こども園・幼稚園・保育所】&#10;一人当たり面積最大値テキスト">
          <a:extLst>
            <a:ext uri="{FF2B5EF4-FFF2-40B4-BE49-F238E27FC236}">
              <a16:creationId xmlns:a16="http://schemas.microsoft.com/office/drawing/2014/main" id="{9474B98B-B2A1-4437-8ADC-E9F9CD671395}"/>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52" name="直線コネクタ 451">
          <a:extLst>
            <a:ext uri="{FF2B5EF4-FFF2-40B4-BE49-F238E27FC236}">
              <a16:creationId xmlns:a16="http://schemas.microsoft.com/office/drawing/2014/main" id="{ED79B4BD-BE7C-4162-A0F7-458BB8076463}"/>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53" name="【認定こども園・幼稚園・保育所】&#10;一人当たり面積平均値テキスト">
          <a:extLst>
            <a:ext uri="{FF2B5EF4-FFF2-40B4-BE49-F238E27FC236}">
              <a16:creationId xmlns:a16="http://schemas.microsoft.com/office/drawing/2014/main" id="{EA164424-C5CF-4D10-9329-3D9F6BE32EBB}"/>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54" name="フローチャート: 判断 453">
          <a:extLst>
            <a:ext uri="{FF2B5EF4-FFF2-40B4-BE49-F238E27FC236}">
              <a16:creationId xmlns:a16="http://schemas.microsoft.com/office/drawing/2014/main" id="{BAFD280B-FBBE-43A1-9C80-EBA66BE46DD8}"/>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55" name="フローチャート: 判断 454">
          <a:extLst>
            <a:ext uri="{FF2B5EF4-FFF2-40B4-BE49-F238E27FC236}">
              <a16:creationId xmlns:a16="http://schemas.microsoft.com/office/drawing/2014/main" id="{F5D55644-F87D-4B16-8C8A-E7943C8DFC77}"/>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56" name="フローチャート: 判断 455">
          <a:extLst>
            <a:ext uri="{FF2B5EF4-FFF2-40B4-BE49-F238E27FC236}">
              <a16:creationId xmlns:a16="http://schemas.microsoft.com/office/drawing/2014/main" id="{F25AC037-93DF-40BC-AE35-90B2488C9007}"/>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57" name="フローチャート: 判断 456">
          <a:extLst>
            <a:ext uri="{FF2B5EF4-FFF2-40B4-BE49-F238E27FC236}">
              <a16:creationId xmlns:a16="http://schemas.microsoft.com/office/drawing/2014/main" id="{6BE767B5-82DF-4692-8EA6-6E7E260C98E7}"/>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58" name="フローチャート: 判断 457">
          <a:extLst>
            <a:ext uri="{FF2B5EF4-FFF2-40B4-BE49-F238E27FC236}">
              <a16:creationId xmlns:a16="http://schemas.microsoft.com/office/drawing/2014/main" id="{B4EF8209-6B95-46F6-9006-C4D7682F0DC8}"/>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9" name="テキスト ボックス 458">
          <a:extLst>
            <a:ext uri="{FF2B5EF4-FFF2-40B4-BE49-F238E27FC236}">
              <a16:creationId xmlns:a16="http://schemas.microsoft.com/office/drawing/2014/main" id="{C32725DE-02CC-4128-BC29-C512D5EAAD2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0" name="テキスト ボックス 459">
          <a:extLst>
            <a:ext uri="{FF2B5EF4-FFF2-40B4-BE49-F238E27FC236}">
              <a16:creationId xmlns:a16="http://schemas.microsoft.com/office/drawing/2014/main" id="{0805DA76-950D-446B-9B43-E8399E34D76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1" name="テキスト ボックス 460">
          <a:extLst>
            <a:ext uri="{FF2B5EF4-FFF2-40B4-BE49-F238E27FC236}">
              <a16:creationId xmlns:a16="http://schemas.microsoft.com/office/drawing/2014/main" id="{18385561-0E5A-43EE-B6C3-9D879C9E41F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0ABADD10-8F8E-4518-A0BF-B2C0F8EEBCA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70DD66EC-2963-4CC5-B190-C055E84B71B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1016</xdr:rowOff>
    </xdr:from>
    <xdr:to>
      <xdr:col>116</xdr:col>
      <xdr:colOff>114300</xdr:colOff>
      <xdr:row>39</xdr:row>
      <xdr:rowOff>102616</xdr:rowOff>
    </xdr:to>
    <xdr:sp macro="" textlink="">
      <xdr:nvSpPr>
        <xdr:cNvPr id="464" name="楕円 463">
          <a:extLst>
            <a:ext uri="{FF2B5EF4-FFF2-40B4-BE49-F238E27FC236}">
              <a16:creationId xmlns:a16="http://schemas.microsoft.com/office/drawing/2014/main" id="{6E4A2954-C3EF-4F4C-A32B-875F84C401A6}"/>
            </a:ext>
          </a:extLst>
        </xdr:cNvPr>
        <xdr:cNvSpPr/>
      </xdr:nvSpPr>
      <xdr:spPr>
        <a:xfrm>
          <a:off x="22110700" y="668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23893</xdr:rowOff>
    </xdr:from>
    <xdr:ext cx="469744" cy="259045"/>
    <xdr:sp macro="" textlink="">
      <xdr:nvSpPr>
        <xdr:cNvPr id="465" name="【認定こども園・幼稚園・保育所】&#10;一人当たり面積該当値テキスト">
          <a:extLst>
            <a:ext uri="{FF2B5EF4-FFF2-40B4-BE49-F238E27FC236}">
              <a16:creationId xmlns:a16="http://schemas.microsoft.com/office/drawing/2014/main" id="{A27A8732-6167-4126-BC49-ED0DABD308B2}"/>
            </a:ext>
          </a:extLst>
        </xdr:cNvPr>
        <xdr:cNvSpPr txBox="1"/>
      </xdr:nvSpPr>
      <xdr:spPr>
        <a:xfrm>
          <a:off x="22199600" y="653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68834</xdr:rowOff>
    </xdr:from>
    <xdr:to>
      <xdr:col>112</xdr:col>
      <xdr:colOff>38100</xdr:colOff>
      <xdr:row>39</xdr:row>
      <xdr:rowOff>170434</xdr:rowOff>
    </xdr:to>
    <xdr:sp macro="" textlink="">
      <xdr:nvSpPr>
        <xdr:cNvPr id="466" name="楕円 465">
          <a:extLst>
            <a:ext uri="{FF2B5EF4-FFF2-40B4-BE49-F238E27FC236}">
              <a16:creationId xmlns:a16="http://schemas.microsoft.com/office/drawing/2014/main" id="{C3FFFB06-45A8-4158-9DB8-455DF3BB273A}"/>
            </a:ext>
          </a:extLst>
        </xdr:cNvPr>
        <xdr:cNvSpPr/>
      </xdr:nvSpPr>
      <xdr:spPr>
        <a:xfrm>
          <a:off x="21272500" y="67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51816</xdr:rowOff>
    </xdr:from>
    <xdr:to>
      <xdr:col>116</xdr:col>
      <xdr:colOff>63500</xdr:colOff>
      <xdr:row>39</xdr:row>
      <xdr:rowOff>119634</xdr:rowOff>
    </xdr:to>
    <xdr:cxnSp macro="">
      <xdr:nvCxnSpPr>
        <xdr:cNvPr id="467" name="直線コネクタ 466">
          <a:extLst>
            <a:ext uri="{FF2B5EF4-FFF2-40B4-BE49-F238E27FC236}">
              <a16:creationId xmlns:a16="http://schemas.microsoft.com/office/drawing/2014/main" id="{8778A876-C781-4F02-BD61-D289F541C8C2}"/>
            </a:ext>
          </a:extLst>
        </xdr:cNvPr>
        <xdr:cNvCxnSpPr/>
      </xdr:nvCxnSpPr>
      <xdr:spPr>
        <a:xfrm flipV="1">
          <a:off x="21323300" y="6738366"/>
          <a:ext cx="83820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17018</xdr:rowOff>
    </xdr:from>
    <xdr:to>
      <xdr:col>107</xdr:col>
      <xdr:colOff>101600</xdr:colOff>
      <xdr:row>39</xdr:row>
      <xdr:rowOff>118618</xdr:rowOff>
    </xdr:to>
    <xdr:sp macro="" textlink="">
      <xdr:nvSpPr>
        <xdr:cNvPr id="468" name="楕円 467">
          <a:extLst>
            <a:ext uri="{FF2B5EF4-FFF2-40B4-BE49-F238E27FC236}">
              <a16:creationId xmlns:a16="http://schemas.microsoft.com/office/drawing/2014/main" id="{95AAD64D-EC30-49DC-A1BA-99554A49178A}"/>
            </a:ext>
          </a:extLst>
        </xdr:cNvPr>
        <xdr:cNvSpPr/>
      </xdr:nvSpPr>
      <xdr:spPr>
        <a:xfrm>
          <a:off x="20383500" y="670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67818</xdr:rowOff>
    </xdr:from>
    <xdr:to>
      <xdr:col>111</xdr:col>
      <xdr:colOff>177800</xdr:colOff>
      <xdr:row>39</xdr:row>
      <xdr:rowOff>119634</xdr:rowOff>
    </xdr:to>
    <xdr:cxnSp macro="">
      <xdr:nvCxnSpPr>
        <xdr:cNvPr id="469" name="直線コネクタ 468">
          <a:extLst>
            <a:ext uri="{FF2B5EF4-FFF2-40B4-BE49-F238E27FC236}">
              <a16:creationId xmlns:a16="http://schemas.microsoft.com/office/drawing/2014/main" id="{20FF67E1-CF0A-4869-9C16-0B19C1A4E296}"/>
            </a:ext>
          </a:extLst>
        </xdr:cNvPr>
        <xdr:cNvCxnSpPr/>
      </xdr:nvCxnSpPr>
      <xdr:spPr>
        <a:xfrm>
          <a:off x="20434300" y="6754368"/>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22352</xdr:rowOff>
    </xdr:from>
    <xdr:to>
      <xdr:col>102</xdr:col>
      <xdr:colOff>165100</xdr:colOff>
      <xdr:row>39</xdr:row>
      <xdr:rowOff>123952</xdr:rowOff>
    </xdr:to>
    <xdr:sp macro="" textlink="">
      <xdr:nvSpPr>
        <xdr:cNvPr id="470" name="楕円 469">
          <a:extLst>
            <a:ext uri="{FF2B5EF4-FFF2-40B4-BE49-F238E27FC236}">
              <a16:creationId xmlns:a16="http://schemas.microsoft.com/office/drawing/2014/main" id="{B0FD7027-3E3E-40E8-9794-7886F4E75AC2}"/>
            </a:ext>
          </a:extLst>
        </xdr:cNvPr>
        <xdr:cNvSpPr/>
      </xdr:nvSpPr>
      <xdr:spPr>
        <a:xfrm>
          <a:off x="19494500" y="670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67818</xdr:rowOff>
    </xdr:from>
    <xdr:to>
      <xdr:col>107</xdr:col>
      <xdr:colOff>50800</xdr:colOff>
      <xdr:row>39</xdr:row>
      <xdr:rowOff>73152</xdr:rowOff>
    </xdr:to>
    <xdr:cxnSp macro="">
      <xdr:nvCxnSpPr>
        <xdr:cNvPr id="471" name="直線コネクタ 470">
          <a:extLst>
            <a:ext uri="{FF2B5EF4-FFF2-40B4-BE49-F238E27FC236}">
              <a16:creationId xmlns:a16="http://schemas.microsoft.com/office/drawing/2014/main" id="{09B6B2C6-DD75-4E5E-88F6-F8F21D88AD2A}"/>
            </a:ext>
          </a:extLst>
        </xdr:cNvPr>
        <xdr:cNvCxnSpPr/>
      </xdr:nvCxnSpPr>
      <xdr:spPr>
        <a:xfrm flipV="1">
          <a:off x="19545300" y="675436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72" name="n_1aveValue【認定こども園・幼稚園・保育所】&#10;一人当たり面積">
          <a:extLst>
            <a:ext uri="{FF2B5EF4-FFF2-40B4-BE49-F238E27FC236}">
              <a16:creationId xmlns:a16="http://schemas.microsoft.com/office/drawing/2014/main" id="{9CE4E9A2-D7DB-4254-B24A-F49CB5439EB5}"/>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73" name="n_2aveValue【認定こども園・幼稚園・保育所】&#10;一人当たり面積">
          <a:extLst>
            <a:ext uri="{FF2B5EF4-FFF2-40B4-BE49-F238E27FC236}">
              <a16:creationId xmlns:a16="http://schemas.microsoft.com/office/drawing/2014/main" id="{30E1B6CF-E177-43F8-9724-9C32D8A6EC1F}"/>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474" name="n_3aveValue【認定こども園・幼稚園・保育所】&#10;一人当たり面積">
          <a:extLst>
            <a:ext uri="{FF2B5EF4-FFF2-40B4-BE49-F238E27FC236}">
              <a16:creationId xmlns:a16="http://schemas.microsoft.com/office/drawing/2014/main" id="{DC93CCA2-C159-4296-A9B4-E0F743556840}"/>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475" name="n_4aveValue【認定こども園・幼稚園・保育所】&#10;一人当たり面積">
          <a:extLst>
            <a:ext uri="{FF2B5EF4-FFF2-40B4-BE49-F238E27FC236}">
              <a16:creationId xmlns:a16="http://schemas.microsoft.com/office/drawing/2014/main" id="{51C07FE7-CC6F-4A25-942C-69A6A9F069D9}"/>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15511</xdr:rowOff>
    </xdr:from>
    <xdr:ext cx="469744" cy="259045"/>
    <xdr:sp macro="" textlink="">
      <xdr:nvSpPr>
        <xdr:cNvPr id="476" name="n_1mainValue【認定こども園・幼稚園・保育所】&#10;一人当たり面積">
          <a:extLst>
            <a:ext uri="{FF2B5EF4-FFF2-40B4-BE49-F238E27FC236}">
              <a16:creationId xmlns:a16="http://schemas.microsoft.com/office/drawing/2014/main" id="{47C190BA-CBC9-4FC1-A33C-78AA2DF478CB}"/>
            </a:ext>
          </a:extLst>
        </xdr:cNvPr>
        <xdr:cNvSpPr txBox="1"/>
      </xdr:nvSpPr>
      <xdr:spPr>
        <a:xfrm>
          <a:off x="21075727" y="653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135145</xdr:rowOff>
    </xdr:from>
    <xdr:ext cx="469744" cy="259045"/>
    <xdr:sp macro="" textlink="">
      <xdr:nvSpPr>
        <xdr:cNvPr id="477" name="n_2mainValue【認定こども園・幼稚園・保育所】&#10;一人当たり面積">
          <a:extLst>
            <a:ext uri="{FF2B5EF4-FFF2-40B4-BE49-F238E27FC236}">
              <a16:creationId xmlns:a16="http://schemas.microsoft.com/office/drawing/2014/main" id="{116E8A05-A294-42E5-8238-F47DE73219EE}"/>
            </a:ext>
          </a:extLst>
        </xdr:cNvPr>
        <xdr:cNvSpPr txBox="1"/>
      </xdr:nvSpPr>
      <xdr:spPr>
        <a:xfrm>
          <a:off x="20199427" y="647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140479</xdr:rowOff>
    </xdr:from>
    <xdr:ext cx="469744" cy="259045"/>
    <xdr:sp macro="" textlink="">
      <xdr:nvSpPr>
        <xdr:cNvPr id="478" name="n_3mainValue【認定こども園・幼稚園・保育所】&#10;一人当たり面積">
          <a:extLst>
            <a:ext uri="{FF2B5EF4-FFF2-40B4-BE49-F238E27FC236}">
              <a16:creationId xmlns:a16="http://schemas.microsoft.com/office/drawing/2014/main" id="{141D4C3E-37EF-475D-8801-66F4767C40A7}"/>
            </a:ext>
          </a:extLst>
        </xdr:cNvPr>
        <xdr:cNvSpPr txBox="1"/>
      </xdr:nvSpPr>
      <xdr:spPr>
        <a:xfrm>
          <a:off x="19310427" y="648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9" name="正方形/長方形 478">
          <a:extLst>
            <a:ext uri="{FF2B5EF4-FFF2-40B4-BE49-F238E27FC236}">
              <a16:creationId xmlns:a16="http://schemas.microsoft.com/office/drawing/2014/main" id="{6BEF21EC-A54C-4DF2-A1E7-D59D0D83288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0" name="正方形/長方形 479">
          <a:extLst>
            <a:ext uri="{FF2B5EF4-FFF2-40B4-BE49-F238E27FC236}">
              <a16:creationId xmlns:a16="http://schemas.microsoft.com/office/drawing/2014/main" id="{60831E0B-C9BC-40F7-BF11-C68C172B5E7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1" name="正方形/長方形 480">
          <a:extLst>
            <a:ext uri="{FF2B5EF4-FFF2-40B4-BE49-F238E27FC236}">
              <a16:creationId xmlns:a16="http://schemas.microsoft.com/office/drawing/2014/main" id="{0DFC1B0F-7CC9-40B4-93DF-4505ECDDB5B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2" name="正方形/長方形 481">
          <a:extLst>
            <a:ext uri="{FF2B5EF4-FFF2-40B4-BE49-F238E27FC236}">
              <a16:creationId xmlns:a16="http://schemas.microsoft.com/office/drawing/2014/main" id="{FAD84854-ED5B-4E57-8B31-986B08038DF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3" name="正方形/長方形 482">
          <a:extLst>
            <a:ext uri="{FF2B5EF4-FFF2-40B4-BE49-F238E27FC236}">
              <a16:creationId xmlns:a16="http://schemas.microsoft.com/office/drawing/2014/main" id="{99C28336-308D-44AB-80DF-138E26104D1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4" name="正方形/長方形 483">
          <a:extLst>
            <a:ext uri="{FF2B5EF4-FFF2-40B4-BE49-F238E27FC236}">
              <a16:creationId xmlns:a16="http://schemas.microsoft.com/office/drawing/2014/main" id="{0CF1FD28-E282-4A8A-9523-236AFC4874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5" name="正方形/長方形 484">
          <a:extLst>
            <a:ext uri="{FF2B5EF4-FFF2-40B4-BE49-F238E27FC236}">
              <a16:creationId xmlns:a16="http://schemas.microsoft.com/office/drawing/2014/main" id="{F7DC2ECA-D141-4465-B1DE-40C8905C661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6" name="正方形/長方形 485">
          <a:extLst>
            <a:ext uri="{FF2B5EF4-FFF2-40B4-BE49-F238E27FC236}">
              <a16:creationId xmlns:a16="http://schemas.microsoft.com/office/drawing/2014/main" id="{237697A2-7C5F-4E4E-A7FC-DC70722019F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7" name="テキスト ボックス 486">
          <a:extLst>
            <a:ext uri="{FF2B5EF4-FFF2-40B4-BE49-F238E27FC236}">
              <a16:creationId xmlns:a16="http://schemas.microsoft.com/office/drawing/2014/main" id="{968CF1D3-6099-4C77-B984-ADA26C3BFDF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8" name="直線コネクタ 487">
          <a:extLst>
            <a:ext uri="{FF2B5EF4-FFF2-40B4-BE49-F238E27FC236}">
              <a16:creationId xmlns:a16="http://schemas.microsoft.com/office/drawing/2014/main" id="{2B59260C-69A7-4A0A-9A86-B7835A0341D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9" name="テキスト ボックス 488">
          <a:extLst>
            <a:ext uri="{FF2B5EF4-FFF2-40B4-BE49-F238E27FC236}">
              <a16:creationId xmlns:a16="http://schemas.microsoft.com/office/drawing/2014/main" id="{523EB6AD-AB1C-471D-A213-C29C1AF5F86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0" name="直線コネクタ 489">
          <a:extLst>
            <a:ext uri="{FF2B5EF4-FFF2-40B4-BE49-F238E27FC236}">
              <a16:creationId xmlns:a16="http://schemas.microsoft.com/office/drawing/2014/main" id="{B70584E7-AD86-487D-B291-02334F6A124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1" name="テキスト ボックス 490">
          <a:extLst>
            <a:ext uri="{FF2B5EF4-FFF2-40B4-BE49-F238E27FC236}">
              <a16:creationId xmlns:a16="http://schemas.microsoft.com/office/drawing/2014/main" id="{46D0A50A-10D1-4150-B734-0DA2EE74D0F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2" name="直線コネクタ 491">
          <a:extLst>
            <a:ext uri="{FF2B5EF4-FFF2-40B4-BE49-F238E27FC236}">
              <a16:creationId xmlns:a16="http://schemas.microsoft.com/office/drawing/2014/main" id="{FFA83F03-888C-43F9-B9F6-EC111EF6B66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3" name="テキスト ボックス 492">
          <a:extLst>
            <a:ext uri="{FF2B5EF4-FFF2-40B4-BE49-F238E27FC236}">
              <a16:creationId xmlns:a16="http://schemas.microsoft.com/office/drawing/2014/main" id="{D1B9E01D-0927-4F9A-8AAA-FC8BED5CEE4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4" name="直線コネクタ 493">
          <a:extLst>
            <a:ext uri="{FF2B5EF4-FFF2-40B4-BE49-F238E27FC236}">
              <a16:creationId xmlns:a16="http://schemas.microsoft.com/office/drawing/2014/main" id="{10B2C247-A7E9-4BD9-88B2-377BB689A10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5" name="テキスト ボックス 494">
          <a:extLst>
            <a:ext uri="{FF2B5EF4-FFF2-40B4-BE49-F238E27FC236}">
              <a16:creationId xmlns:a16="http://schemas.microsoft.com/office/drawing/2014/main" id="{DD8E11D9-278B-4F8C-BF58-0C4A1999942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6" name="直線コネクタ 495">
          <a:extLst>
            <a:ext uri="{FF2B5EF4-FFF2-40B4-BE49-F238E27FC236}">
              <a16:creationId xmlns:a16="http://schemas.microsoft.com/office/drawing/2014/main" id="{5151364C-48ED-4241-BB95-38EAFBC06B9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97" name="テキスト ボックス 496">
          <a:extLst>
            <a:ext uri="{FF2B5EF4-FFF2-40B4-BE49-F238E27FC236}">
              <a16:creationId xmlns:a16="http://schemas.microsoft.com/office/drawing/2014/main" id="{ECBD5C00-12A2-47E3-ACCA-AEF78BF0BFF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98" name="直線コネクタ 497">
          <a:extLst>
            <a:ext uri="{FF2B5EF4-FFF2-40B4-BE49-F238E27FC236}">
              <a16:creationId xmlns:a16="http://schemas.microsoft.com/office/drawing/2014/main" id="{F569EDB2-AC78-4573-A6EA-2F418BD88FA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99" name="テキスト ボックス 498">
          <a:extLst>
            <a:ext uri="{FF2B5EF4-FFF2-40B4-BE49-F238E27FC236}">
              <a16:creationId xmlns:a16="http://schemas.microsoft.com/office/drawing/2014/main" id="{D57F57F5-78BF-4E76-B74F-A4EFA7681BD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0" name="直線コネクタ 499">
          <a:extLst>
            <a:ext uri="{FF2B5EF4-FFF2-40B4-BE49-F238E27FC236}">
              <a16:creationId xmlns:a16="http://schemas.microsoft.com/office/drawing/2014/main" id="{66172374-11B1-494F-A28E-A4D8745879E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1" name="テキスト ボックス 500">
          <a:extLst>
            <a:ext uri="{FF2B5EF4-FFF2-40B4-BE49-F238E27FC236}">
              <a16:creationId xmlns:a16="http://schemas.microsoft.com/office/drawing/2014/main" id="{6F28FFBB-19E3-453E-8244-482EF5BCF11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2" name="【学校施設】&#10;有形固定資産減価償却率グラフ枠">
          <a:extLst>
            <a:ext uri="{FF2B5EF4-FFF2-40B4-BE49-F238E27FC236}">
              <a16:creationId xmlns:a16="http://schemas.microsoft.com/office/drawing/2014/main" id="{302088FF-E749-456A-98BB-8FA241C43BE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03" name="直線コネクタ 502">
          <a:extLst>
            <a:ext uri="{FF2B5EF4-FFF2-40B4-BE49-F238E27FC236}">
              <a16:creationId xmlns:a16="http://schemas.microsoft.com/office/drawing/2014/main" id="{D4BDB9AC-FF2F-4758-8B53-689A68D0CA62}"/>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04" name="【学校施設】&#10;有形固定資産減価償却率最小値テキスト">
          <a:extLst>
            <a:ext uri="{FF2B5EF4-FFF2-40B4-BE49-F238E27FC236}">
              <a16:creationId xmlns:a16="http://schemas.microsoft.com/office/drawing/2014/main" id="{A9D87CCA-63DF-4F4D-A7B2-A445036462C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05" name="直線コネクタ 504">
          <a:extLst>
            <a:ext uri="{FF2B5EF4-FFF2-40B4-BE49-F238E27FC236}">
              <a16:creationId xmlns:a16="http://schemas.microsoft.com/office/drawing/2014/main" id="{F8A5477A-0957-40A8-A014-5528468360B4}"/>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06" name="【学校施設】&#10;有形固定資産減価償却率最大値テキスト">
          <a:extLst>
            <a:ext uri="{FF2B5EF4-FFF2-40B4-BE49-F238E27FC236}">
              <a16:creationId xmlns:a16="http://schemas.microsoft.com/office/drawing/2014/main" id="{91BE3E78-7B2E-4032-89F8-C11468B14AAF}"/>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07" name="直線コネクタ 506">
          <a:extLst>
            <a:ext uri="{FF2B5EF4-FFF2-40B4-BE49-F238E27FC236}">
              <a16:creationId xmlns:a16="http://schemas.microsoft.com/office/drawing/2014/main" id="{96CE9589-AEA2-4A08-86DE-97F3CC06F63B}"/>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08" name="【学校施設】&#10;有形固定資産減価償却率平均値テキスト">
          <a:extLst>
            <a:ext uri="{FF2B5EF4-FFF2-40B4-BE49-F238E27FC236}">
              <a16:creationId xmlns:a16="http://schemas.microsoft.com/office/drawing/2014/main" id="{3DAE929B-F23E-4298-9894-B2A128C08CA5}"/>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09" name="フローチャート: 判断 508">
          <a:extLst>
            <a:ext uri="{FF2B5EF4-FFF2-40B4-BE49-F238E27FC236}">
              <a16:creationId xmlns:a16="http://schemas.microsoft.com/office/drawing/2014/main" id="{688CD8FA-F326-42DC-BD84-124866EF4312}"/>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10" name="フローチャート: 判断 509">
          <a:extLst>
            <a:ext uri="{FF2B5EF4-FFF2-40B4-BE49-F238E27FC236}">
              <a16:creationId xmlns:a16="http://schemas.microsoft.com/office/drawing/2014/main" id="{0F0969F5-EE20-46A0-9277-EDB81A835E1A}"/>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11" name="フローチャート: 判断 510">
          <a:extLst>
            <a:ext uri="{FF2B5EF4-FFF2-40B4-BE49-F238E27FC236}">
              <a16:creationId xmlns:a16="http://schemas.microsoft.com/office/drawing/2014/main" id="{22A1578C-150E-4456-B3BC-1D296D4022AB}"/>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12" name="フローチャート: 判断 511">
          <a:extLst>
            <a:ext uri="{FF2B5EF4-FFF2-40B4-BE49-F238E27FC236}">
              <a16:creationId xmlns:a16="http://schemas.microsoft.com/office/drawing/2014/main" id="{05353E7A-1E74-45BB-A82D-7244BB2DB249}"/>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13" name="フローチャート: 判断 512">
          <a:extLst>
            <a:ext uri="{FF2B5EF4-FFF2-40B4-BE49-F238E27FC236}">
              <a16:creationId xmlns:a16="http://schemas.microsoft.com/office/drawing/2014/main" id="{D7C8651C-8B00-4F17-BE4D-AFE1DD2E0CA5}"/>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F129EBAA-93CB-4FA8-AABF-36A112912AF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C6CBA9A5-2ECF-4FE1-86BE-54E858DF5B4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6" name="テキスト ボックス 515">
          <a:extLst>
            <a:ext uri="{FF2B5EF4-FFF2-40B4-BE49-F238E27FC236}">
              <a16:creationId xmlns:a16="http://schemas.microsoft.com/office/drawing/2014/main" id="{4A71C6F8-6B39-47E1-93A0-54EEC086217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B362AD2F-DB7F-4BD7-9176-35A44A9E23F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017CA589-788C-4E42-9EB8-61CC4813E83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162560</xdr:rowOff>
    </xdr:from>
    <xdr:to>
      <xdr:col>85</xdr:col>
      <xdr:colOff>177800</xdr:colOff>
      <xdr:row>62</xdr:row>
      <xdr:rowOff>92710</xdr:rowOff>
    </xdr:to>
    <xdr:sp macro="" textlink="">
      <xdr:nvSpPr>
        <xdr:cNvPr id="519" name="楕円 518">
          <a:extLst>
            <a:ext uri="{FF2B5EF4-FFF2-40B4-BE49-F238E27FC236}">
              <a16:creationId xmlns:a16="http://schemas.microsoft.com/office/drawing/2014/main" id="{CF9E743F-BE0C-4167-BB96-F72ED6346204}"/>
            </a:ext>
          </a:extLst>
        </xdr:cNvPr>
        <xdr:cNvSpPr/>
      </xdr:nvSpPr>
      <xdr:spPr>
        <a:xfrm>
          <a:off x="162687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140987</xdr:rowOff>
    </xdr:from>
    <xdr:ext cx="405111" cy="259045"/>
    <xdr:sp macro="" textlink="">
      <xdr:nvSpPr>
        <xdr:cNvPr id="520" name="【学校施設】&#10;有形固定資産減価償却率該当値テキスト">
          <a:extLst>
            <a:ext uri="{FF2B5EF4-FFF2-40B4-BE49-F238E27FC236}">
              <a16:creationId xmlns:a16="http://schemas.microsoft.com/office/drawing/2014/main" id="{0AD976E4-8A32-4307-8458-C2C972AC91B3}"/>
            </a:ext>
          </a:extLst>
        </xdr:cNvPr>
        <xdr:cNvSpPr txBox="1"/>
      </xdr:nvSpPr>
      <xdr:spPr>
        <a:xfrm>
          <a:off x="16357600"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118745</xdr:rowOff>
    </xdr:from>
    <xdr:to>
      <xdr:col>81</xdr:col>
      <xdr:colOff>101600</xdr:colOff>
      <xdr:row>62</xdr:row>
      <xdr:rowOff>48895</xdr:rowOff>
    </xdr:to>
    <xdr:sp macro="" textlink="">
      <xdr:nvSpPr>
        <xdr:cNvPr id="521" name="楕円 520">
          <a:extLst>
            <a:ext uri="{FF2B5EF4-FFF2-40B4-BE49-F238E27FC236}">
              <a16:creationId xmlns:a16="http://schemas.microsoft.com/office/drawing/2014/main" id="{20875046-CE5D-467A-A2E3-EDBA870793A5}"/>
            </a:ext>
          </a:extLst>
        </xdr:cNvPr>
        <xdr:cNvSpPr/>
      </xdr:nvSpPr>
      <xdr:spPr>
        <a:xfrm>
          <a:off x="15430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169545</xdr:rowOff>
    </xdr:from>
    <xdr:to>
      <xdr:col>85</xdr:col>
      <xdr:colOff>127000</xdr:colOff>
      <xdr:row>62</xdr:row>
      <xdr:rowOff>41910</xdr:rowOff>
    </xdr:to>
    <xdr:cxnSp macro="">
      <xdr:nvCxnSpPr>
        <xdr:cNvPr id="522" name="直線コネクタ 521">
          <a:extLst>
            <a:ext uri="{FF2B5EF4-FFF2-40B4-BE49-F238E27FC236}">
              <a16:creationId xmlns:a16="http://schemas.microsoft.com/office/drawing/2014/main" id="{8DA40C2B-C9E2-4E25-A10F-74569D5407DF}"/>
            </a:ext>
          </a:extLst>
        </xdr:cNvPr>
        <xdr:cNvCxnSpPr/>
      </xdr:nvCxnSpPr>
      <xdr:spPr>
        <a:xfrm>
          <a:off x="15481300" y="1062799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88265</xdr:rowOff>
    </xdr:from>
    <xdr:to>
      <xdr:col>76</xdr:col>
      <xdr:colOff>165100</xdr:colOff>
      <xdr:row>62</xdr:row>
      <xdr:rowOff>18415</xdr:rowOff>
    </xdr:to>
    <xdr:sp macro="" textlink="">
      <xdr:nvSpPr>
        <xdr:cNvPr id="523" name="楕円 522">
          <a:extLst>
            <a:ext uri="{FF2B5EF4-FFF2-40B4-BE49-F238E27FC236}">
              <a16:creationId xmlns:a16="http://schemas.microsoft.com/office/drawing/2014/main" id="{AF4B4CC0-03F7-4CBE-9E6D-1798516537E5}"/>
            </a:ext>
          </a:extLst>
        </xdr:cNvPr>
        <xdr:cNvSpPr/>
      </xdr:nvSpPr>
      <xdr:spPr>
        <a:xfrm>
          <a:off x="14541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139065</xdr:rowOff>
    </xdr:from>
    <xdr:to>
      <xdr:col>81</xdr:col>
      <xdr:colOff>50800</xdr:colOff>
      <xdr:row>61</xdr:row>
      <xdr:rowOff>169545</xdr:rowOff>
    </xdr:to>
    <xdr:cxnSp macro="">
      <xdr:nvCxnSpPr>
        <xdr:cNvPr id="524" name="直線コネクタ 523">
          <a:extLst>
            <a:ext uri="{FF2B5EF4-FFF2-40B4-BE49-F238E27FC236}">
              <a16:creationId xmlns:a16="http://schemas.microsoft.com/office/drawing/2014/main" id="{1CADE84B-A72B-443F-9A49-C4F22391C21C}"/>
            </a:ext>
          </a:extLst>
        </xdr:cNvPr>
        <xdr:cNvCxnSpPr/>
      </xdr:nvCxnSpPr>
      <xdr:spPr>
        <a:xfrm>
          <a:off x="14592300" y="105975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122555</xdr:rowOff>
    </xdr:from>
    <xdr:to>
      <xdr:col>72</xdr:col>
      <xdr:colOff>38100</xdr:colOff>
      <xdr:row>62</xdr:row>
      <xdr:rowOff>52705</xdr:rowOff>
    </xdr:to>
    <xdr:sp macro="" textlink="">
      <xdr:nvSpPr>
        <xdr:cNvPr id="525" name="楕円 524">
          <a:extLst>
            <a:ext uri="{FF2B5EF4-FFF2-40B4-BE49-F238E27FC236}">
              <a16:creationId xmlns:a16="http://schemas.microsoft.com/office/drawing/2014/main" id="{4871CCBB-A5A8-404D-9CBB-3986CCDE3DCA}"/>
            </a:ext>
          </a:extLst>
        </xdr:cNvPr>
        <xdr:cNvSpPr/>
      </xdr:nvSpPr>
      <xdr:spPr>
        <a:xfrm>
          <a:off x="13652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139065</xdr:rowOff>
    </xdr:from>
    <xdr:to>
      <xdr:col>76</xdr:col>
      <xdr:colOff>114300</xdr:colOff>
      <xdr:row>62</xdr:row>
      <xdr:rowOff>1905</xdr:rowOff>
    </xdr:to>
    <xdr:cxnSp macro="">
      <xdr:nvCxnSpPr>
        <xdr:cNvPr id="526" name="直線コネクタ 525">
          <a:extLst>
            <a:ext uri="{FF2B5EF4-FFF2-40B4-BE49-F238E27FC236}">
              <a16:creationId xmlns:a16="http://schemas.microsoft.com/office/drawing/2014/main" id="{57605E2C-B351-4726-9E8F-1782C9FF2440}"/>
            </a:ext>
          </a:extLst>
        </xdr:cNvPr>
        <xdr:cNvCxnSpPr/>
      </xdr:nvCxnSpPr>
      <xdr:spPr>
        <a:xfrm flipV="1">
          <a:off x="13703300" y="105975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27" name="n_1aveValue【学校施設】&#10;有形固定資産減価償却率">
          <a:extLst>
            <a:ext uri="{FF2B5EF4-FFF2-40B4-BE49-F238E27FC236}">
              <a16:creationId xmlns:a16="http://schemas.microsoft.com/office/drawing/2014/main" id="{BCC84991-4625-47D5-AC11-A319CA463219}"/>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28" name="n_2aveValue【学校施設】&#10;有形固定資産減価償却率">
          <a:extLst>
            <a:ext uri="{FF2B5EF4-FFF2-40B4-BE49-F238E27FC236}">
              <a16:creationId xmlns:a16="http://schemas.microsoft.com/office/drawing/2014/main" id="{DB6F241A-65C1-44F5-87B8-82AAF1FA237E}"/>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29" name="n_3aveValue【学校施設】&#10;有形固定資産減価償却率">
          <a:extLst>
            <a:ext uri="{FF2B5EF4-FFF2-40B4-BE49-F238E27FC236}">
              <a16:creationId xmlns:a16="http://schemas.microsoft.com/office/drawing/2014/main" id="{E2399262-14D0-4F32-B26A-5B42EBD325C7}"/>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30" name="n_4aveValue【学校施設】&#10;有形固定資産減価償却率">
          <a:extLst>
            <a:ext uri="{FF2B5EF4-FFF2-40B4-BE49-F238E27FC236}">
              <a16:creationId xmlns:a16="http://schemas.microsoft.com/office/drawing/2014/main" id="{9616DB31-3C83-4DFB-9C80-AC4E38CCB1D5}"/>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40022</xdr:rowOff>
    </xdr:from>
    <xdr:ext cx="405111" cy="259045"/>
    <xdr:sp macro="" textlink="">
      <xdr:nvSpPr>
        <xdr:cNvPr id="531" name="n_1mainValue【学校施設】&#10;有形固定資産減価償却率">
          <a:extLst>
            <a:ext uri="{FF2B5EF4-FFF2-40B4-BE49-F238E27FC236}">
              <a16:creationId xmlns:a16="http://schemas.microsoft.com/office/drawing/2014/main" id="{F30525A4-9DDE-44F7-A518-41C3008B511A}"/>
            </a:ext>
          </a:extLst>
        </xdr:cNvPr>
        <xdr:cNvSpPr txBox="1"/>
      </xdr:nvSpPr>
      <xdr:spPr>
        <a:xfrm>
          <a:off x="152660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9542</xdr:rowOff>
    </xdr:from>
    <xdr:ext cx="405111" cy="259045"/>
    <xdr:sp macro="" textlink="">
      <xdr:nvSpPr>
        <xdr:cNvPr id="532" name="n_2mainValue【学校施設】&#10;有形固定資産減価償却率">
          <a:extLst>
            <a:ext uri="{FF2B5EF4-FFF2-40B4-BE49-F238E27FC236}">
              <a16:creationId xmlns:a16="http://schemas.microsoft.com/office/drawing/2014/main" id="{0A700D54-581A-4648-9512-FFE791E5D06B}"/>
            </a:ext>
          </a:extLst>
        </xdr:cNvPr>
        <xdr:cNvSpPr txBox="1"/>
      </xdr:nvSpPr>
      <xdr:spPr>
        <a:xfrm>
          <a:off x="14389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43832</xdr:rowOff>
    </xdr:from>
    <xdr:ext cx="405111" cy="259045"/>
    <xdr:sp macro="" textlink="">
      <xdr:nvSpPr>
        <xdr:cNvPr id="533" name="n_3mainValue【学校施設】&#10;有形固定資産減価償却率">
          <a:extLst>
            <a:ext uri="{FF2B5EF4-FFF2-40B4-BE49-F238E27FC236}">
              <a16:creationId xmlns:a16="http://schemas.microsoft.com/office/drawing/2014/main" id="{C64F68D8-A4B9-4AA3-9A0E-CC0886B2DBE9}"/>
            </a:ext>
          </a:extLst>
        </xdr:cNvPr>
        <xdr:cNvSpPr txBox="1"/>
      </xdr:nvSpPr>
      <xdr:spPr>
        <a:xfrm>
          <a:off x="135007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4" name="正方形/長方形 533">
          <a:extLst>
            <a:ext uri="{FF2B5EF4-FFF2-40B4-BE49-F238E27FC236}">
              <a16:creationId xmlns:a16="http://schemas.microsoft.com/office/drawing/2014/main" id="{1D08C2C4-A414-4252-B443-24404680B25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5" name="正方形/長方形 534">
          <a:extLst>
            <a:ext uri="{FF2B5EF4-FFF2-40B4-BE49-F238E27FC236}">
              <a16:creationId xmlns:a16="http://schemas.microsoft.com/office/drawing/2014/main" id="{CC2AD0FA-B995-4A8A-8F59-57212602DD1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6" name="正方形/長方形 535">
          <a:extLst>
            <a:ext uri="{FF2B5EF4-FFF2-40B4-BE49-F238E27FC236}">
              <a16:creationId xmlns:a16="http://schemas.microsoft.com/office/drawing/2014/main" id="{1B33345F-F6F3-4675-A245-96CCC688BCD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7" name="正方形/長方形 536">
          <a:extLst>
            <a:ext uri="{FF2B5EF4-FFF2-40B4-BE49-F238E27FC236}">
              <a16:creationId xmlns:a16="http://schemas.microsoft.com/office/drawing/2014/main" id="{7CF468A1-D521-4254-986B-592873321F8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8" name="正方形/長方形 537">
          <a:extLst>
            <a:ext uri="{FF2B5EF4-FFF2-40B4-BE49-F238E27FC236}">
              <a16:creationId xmlns:a16="http://schemas.microsoft.com/office/drawing/2014/main" id="{F343D98A-1162-4228-BB1F-3FD6CDFA37A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9" name="正方形/長方形 538">
          <a:extLst>
            <a:ext uri="{FF2B5EF4-FFF2-40B4-BE49-F238E27FC236}">
              <a16:creationId xmlns:a16="http://schemas.microsoft.com/office/drawing/2014/main" id="{3AB54627-C2A3-4922-9563-815B00A8665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0" name="正方形/長方形 539">
          <a:extLst>
            <a:ext uri="{FF2B5EF4-FFF2-40B4-BE49-F238E27FC236}">
              <a16:creationId xmlns:a16="http://schemas.microsoft.com/office/drawing/2014/main" id="{C383E652-2C4D-4ED3-969C-7E462877535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1" name="正方形/長方形 540">
          <a:extLst>
            <a:ext uri="{FF2B5EF4-FFF2-40B4-BE49-F238E27FC236}">
              <a16:creationId xmlns:a16="http://schemas.microsoft.com/office/drawing/2014/main" id="{04CB3A33-0709-4736-8E71-71EBDAFA7C9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2" name="テキスト ボックス 541">
          <a:extLst>
            <a:ext uri="{FF2B5EF4-FFF2-40B4-BE49-F238E27FC236}">
              <a16:creationId xmlns:a16="http://schemas.microsoft.com/office/drawing/2014/main" id="{83E704D4-751D-4842-8000-E3B4C92586A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3" name="直線コネクタ 542">
          <a:extLst>
            <a:ext uri="{FF2B5EF4-FFF2-40B4-BE49-F238E27FC236}">
              <a16:creationId xmlns:a16="http://schemas.microsoft.com/office/drawing/2014/main" id="{D1F8DE21-A2F0-40B2-A944-7534F1B43C2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44" name="直線コネクタ 543">
          <a:extLst>
            <a:ext uri="{FF2B5EF4-FFF2-40B4-BE49-F238E27FC236}">
              <a16:creationId xmlns:a16="http://schemas.microsoft.com/office/drawing/2014/main" id="{0207FF77-70E5-4138-9D5D-9F080813D9C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45" name="テキスト ボックス 544">
          <a:extLst>
            <a:ext uri="{FF2B5EF4-FFF2-40B4-BE49-F238E27FC236}">
              <a16:creationId xmlns:a16="http://schemas.microsoft.com/office/drawing/2014/main" id="{B37314A3-F319-4CC7-B1C2-4322E1C43A4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6" name="直線コネクタ 545">
          <a:extLst>
            <a:ext uri="{FF2B5EF4-FFF2-40B4-BE49-F238E27FC236}">
              <a16:creationId xmlns:a16="http://schemas.microsoft.com/office/drawing/2014/main" id="{270748BC-22B8-4C4B-B574-67383DDD650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47" name="テキスト ボックス 546">
          <a:extLst>
            <a:ext uri="{FF2B5EF4-FFF2-40B4-BE49-F238E27FC236}">
              <a16:creationId xmlns:a16="http://schemas.microsoft.com/office/drawing/2014/main" id="{0CE35DCE-4BA1-474F-B5C2-A66073BC552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48" name="直線コネクタ 547">
          <a:extLst>
            <a:ext uri="{FF2B5EF4-FFF2-40B4-BE49-F238E27FC236}">
              <a16:creationId xmlns:a16="http://schemas.microsoft.com/office/drawing/2014/main" id="{BE3EC969-107B-47A9-AE8E-0185C1E7547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49" name="テキスト ボックス 548">
          <a:extLst>
            <a:ext uri="{FF2B5EF4-FFF2-40B4-BE49-F238E27FC236}">
              <a16:creationId xmlns:a16="http://schemas.microsoft.com/office/drawing/2014/main" id="{440C54F2-1A6D-4182-8A23-B781B46AEA6F}"/>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0" name="直線コネクタ 549">
          <a:extLst>
            <a:ext uri="{FF2B5EF4-FFF2-40B4-BE49-F238E27FC236}">
              <a16:creationId xmlns:a16="http://schemas.microsoft.com/office/drawing/2014/main" id="{235BABD4-2FE5-489A-96FF-EE1E0B1C631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51" name="テキスト ボックス 550">
          <a:extLst>
            <a:ext uri="{FF2B5EF4-FFF2-40B4-BE49-F238E27FC236}">
              <a16:creationId xmlns:a16="http://schemas.microsoft.com/office/drawing/2014/main" id="{016DFCDA-E9F2-4B83-8E90-9B9649E883BC}"/>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2" name="直線コネクタ 551">
          <a:extLst>
            <a:ext uri="{FF2B5EF4-FFF2-40B4-BE49-F238E27FC236}">
              <a16:creationId xmlns:a16="http://schemas.microsoft.com/office/drawing/2014/main" id="{B1AD5ECE-13D0-4E2D-A86F-52B44847D92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53" name="テキスト ボックス 552">
          <a:extLst>
            <a:ext uri="{FF2B5EF4-FFF2-40B4-BE49-F238E27FC236}">
              <a16:creationId xmlns:a16="http://schemas.microsoft.com/office/drawing/2014/main" id="{2C77A22F-E32D-46A4-8C31-1F7D7CA53E5F}"/>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4" name="直線コネクタ 553">
          <a:extLst>
            <a:ext uri="{FF2B5EF4-FFF2-40B4-BE49-F238E27FC236}">
              <a16:creationId xmlns:a16="http://schemas.microsoft.com/office/drawing/2014/main" id="{9FAF3B7F-B9D8-4305-96EB-7C1CF75C686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55" name="テキスト ボックス 554">
          <a:extLst>
            <a:ext uri="{FF2B5EF4-FFF2-40B4-BE49-F238E27FC236}">
              <a16:creationId xmlns:a16="http://schemas.microsoft.com/office/drawing/2014/main" id="{2D68A0BF-1A0F-4096-800A-3316AA72B64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6" name="【学校施設】&#10;一人当たり面積グラフ枠">
          <a:extLst>
            <a:ext uri="{FF2B5EF4-FFF2-40B4-BE49-F238E27FC236}">
              <a16:creationId xmlns:a16="http://schemas.microsoft.com/office/drawing/2014/main" id="{053309DC-B07B-483C-89EC-534A934D93E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57" name="直線コネクタ 556">
          <a:extLst>
            <a:ext uri="{FF2B5EF4-FFF2-40B4-BE49-F238E27FC236}">
              <a16:creationId xmlns:a16="http://schemas.microsoft.com/office/drawing/2014/main" id="{4B1322D9-DCE1-487D-B5CA-B4E58890740D}"/>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58" name="【学校施設】&#10;一人当たり面積最小値テキスト">
          <a:extLst>
            <a:ext uri="{FF2B5EF4-FFF2-40B4-BE49-F238E27FC236}">
              <a16:creationId xmlns:a16="http://schemas.microsoft.com/office/drawing/2014/main" id="{D103CD9B-6F88-4AD2-9B86-B5B59DE3F6B1}"/>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59" name="直線コネクタ 558">
          <a:extLst>
            <a:ext uri="{FF2B5EF4-FFF2-40B4-BE49-F238E27FC236}">
              <a16:creationId xmlns:a16="http://schemas.microsoft.com/office/drawing/2014/main" id="{292C1299-4F43-4335-8629-2E520A03EB9B}"/>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60" name="【学校施設】&#10;一人当たり面積最大値テキスト">
          <a:extLst>
            <a:ext uri="{FF2B5EF4-FFF2-40B4-BE49-F238E27FC236}">
              <a16:creationId xmlns:a16="http://schemas.microsoft.com/office/drawing/2014/main" id="{4ED16E66-1036-4AD2-90C6-E094F6BEC9FD}"/>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61" name="直線コネクタ 560">
          <a:extLst>
            <a:ext uri="{FF2B5EF4-FFF2-40B4-BE49-F238E27FC236}">
              <a16:creationId xmlns:a16="http://schemas.microsoft.com/office/drawing/2014/main" id="{08A59D0A-6979-436D-94CB-4727E4218D96}"/>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562" name="【学校施設】&#10;一人当たり面積平均値テキスト">
          <a:extLst>
            <a:ext uri="{FF2B5EF4-FFF2-40B4-BE49-F238E27FC236}">
              <a16:creationId xmlns:a16="http://schemas.microsoft.com/office/drawing/2014/main" id="{C467F24F-E1C1-45C9-8FE0-B459586832A6}"/>
            </a:ext>
          </a:extLst>
        </xdr:cNvPr>
        <xdr:cNvSpPr txBox="1"/>
      </xdr:nvSpPr>
      <xdr:spPr>
        <a:xfrm>
          <a:off x="22199600" y="1069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63" name="フローチャート: 判断 562">
          <a:extLst>
            <a:ext uri="{FF2B5EF4-FFF2-40B4-BE49-F238E27FC236}">
              <a16:creationId xmlns:a16="http://schemas.microsoft.com/office/drawing/2014/main" id="{FF75524D-CBA0-47AF-87BA-32525C44DE8D}"/>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64" name="フローチャート: 判断 563">
          <a:extLst>
            <a:ext uri="{FF2B5EF4-FFF2-40B4-BE49-F238E27FC236}">
              <a16:creationId xmlns:a16="http://schemas.microsoft.com/office/drawing/2014/main" id="{2F2A10C9-7C96-489B-AB17-A3A5BF9558A9}"/>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65" name="フローチャート: 判断 564">
          <a:extLst>
            <a:ext uri="{FF2B5EF4-FFF2-40B4-BE49-F238E27FC236}">
              <a16:creationId xmlns:a16="http://schemas.microsoft.com/office/drawing/2014/main" id="{13C7CAE4-DB56-40E2-B063-6C53738F84EF}"/>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66" name="フローチャート: 判断 565">
          <a:extLst>
            <a:ext uri="{FF2B5EF4-FFF2-40B4-BE49-F238E27FC236}">
              <a16:creationId xmlns:a16="http://schemas.microsoft.com/office/drawing/2014/main" id="{6B6A78F4-6B9E-498D-9B8D-3B6BE3348E1F}"/>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67" name="フローチャート: 判断 566">
          <a:extLst>
            <a:ext uri="{FF2B5EF4-FFF2-40B4-BE49-F238E27FC236}">
              <a16:creationId xmlns:a16="http://schemas.microsoft.com/office/drawing/2014/main" id="{8F735FC2-97F5-48F6-93B7-4E4741D5FA28}"/>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8" name="テキスト ボックス 567">
          <a:extLst>
            <a:ext uri="{FF2B5EF4-FFF2-40B4-BE49-F238E27FC236}">
              <a16:creationId xmlns:a16="http://schemas.microsoft.com/office/drawing/2014/main" id="{BDA80EE3-A1A2-4446-817B-CE7544A6BE8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9" name="テキスト ボックス 568">
          <a:extLst>
            <a:ext uri="{FF2B5EF4-FFF2-40B4-BE49-F238E27FC236}">
              <a16:creationId xmlns:a16="http://schemas.microsoft.com/office/drawing/2014/main" id="{BC8CAE81-A2D3-4958-97B5-792A91944A8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0" name="テキスト ボックス 569">
          <a:extLst>
            <a:ext uri="{FF2B5EF4-FFF2-40B4-BE49-F238E27FC236}">
              <a16:creationId xmlns:a16="http://schemas.microsoft.com/office/drawing/2014/main" id="{3B54D2BC-88F5-4C05-A8E7-20C0E07B557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0867E260-5064-4C4A-BCD9-D0047EC34A5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id="{C1C62488-513C-49DC-8C44-46D1ABE6366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18085</xdr:rowOff>
    </xdr:from>
    <xdr:to>
      <xdr:col>116</xdr:col>
      <xdr:colOff>114300</xdr:colOff>
      <xdr:row>61</xdr:row>
      <xdr:rowOff>119685</xdr:rowOff>
    </xdr:to>
    <xdr:sp macro="" textlink="">
      <xdr:nvSpPr>
        <xdr:cNvPr id="573" name="楕円 572">
          <a:extLst>
            <a:ext uri="{FF2B5EF4-FFF2-40B4-BE49-F238E27FC236}">
              <a16:creationId xmlns:a16="http://schemas.microsoft.com/office/drawing/2014/main" id="{BC703F51-D6A0-4273-8E17-3F3655801047}"/>
            </a:ext>
          </a:extLst>
        </xdr:cNvPr>
        <xdr:cNvSpPr/>
      </xdr:nvSpPr>
      <xdr:spPr>
        <a:xfrm>
          <a:off x="22110700" y="1047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40962</xdr:rowOff>
    </xdr:from>
    <xdr:ext cx="469744" cy="259045"/>
    <xdr:sp macro="" textlink="">
      <xdr:nvSpPr>
        <xdr:cNvPr id="574" name="【学校施設】&#10;一人当たり面積該当値テキスト">
          <a:extLst>
            <a:ext uri="{FF2B5EF4-FFF2-40B4-BE49-F238E27FC236}">
              <a16:creationId xmlns:a16="http://schemas.microsoft.com/office/drawing/2014/main" id="{734F0F5B-614D-425B-BB51-A1C1853A6EFE}"/>
            </a:ext>
          </a:extLst>
        </xdr:cNvPr>
        <xdr:cNvSpPr txBox="1"/>
      </xdr:nvSpPr>
      <xdr:spPr>
        <a:xfrm>
          <a:off x="22199600" y="103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60757</xdr:rowOff>
    </xdr:from>
    <xdr:to>
      <xdr:col>112</xdr:col>
      <xdr:colOff>38100</xdr:colOff>
      <xdr:row>61</xdr:row>
      <xdr:rowOff>162357</xdr:rowOff>
    </xdr:to>
    <xdr:sp macro="" textlink="">
      <xdr:nvSpPr>
        <xdr:cNvPr id="575" name="楕円 574">
          <a:extLst>
            <a:ext uri="{FF2B5EF4-FFF2-40B4-BE49-F238E27FC236}">
              <a16:creationId xmlns:a16="http://schemas.microsoft.com/office/drawing/2014/main" id="{8EA2A317-5FF0-484D-8FBC-749FCC16D99F}"/>
            </a:ext>
          </a:extLst>
        </xdr:cNvPr>
        <xdr:cNvSpPr/>
      </xdr:nvSpPr>
      <xdr:spPr>
        <a:xfrm>
          <a:off x="21272500" y="1051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68885</xdr:rowOff>
    </xdr:from>
    <xdr:to>
      <xdr:col>116</xdr:col>
      <xdr:colOff>63500</xdr:colOff>
      <xdr:row>61</xdr:row>
      <xdr:rowOff>111557</xdr:rowOff>
    </xdr:to>
    <xdr:cxnSp macro="">
      <xdr:nvCxnSpPr>
        <xdr:cNvPr id="576" name="直線コネクタ 575">
          <a:extLst>
            <a:ext uri="{FF2B5EF4-FFF2-40B4-BE49-F238E27FC236}">
              <a16:creationId xmlns:a16="http://schemas.microsoft.com/office/drawing/2014/main" id="{B7C1D292-7372-474E-A7B8-931E8876C7F1}"/>
            </a:ext>
          </a:extLst>
        </xdr:cNvPr>
        <xdr:cNvCxnSpPr/>
      </xdr:nvCxnSpPr>
      <xdr:spPr>
        <a:xfrm flipV="1">
          <a:off x="21323300" y="10527335"/>
          <a:ext cx="8382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59461</xdr:rowOff>
    </xdr:from>
    <xdr:to>
      <xdr:col>107</xdr:col>
      <xdr:colOff>101600</xdr:colOff>
      <xdr:row>61</xdr:row>
      <xdr:rowOff>161061</xdr:rowOff>
    </xdr:to>
    <xdr:sp macro="" textlink="">
      <xdr:nvSpPr>
        <xdr:cNvPr id="577" name="楕円 576">
          <a:extLst>
            <a:ext uri="{FF2B5EF4-FFF2-40B4-BE49-F238E27FC236}">
              <a16:creationId xmlns:a16="http://schemas.microsoft.com/office/drawing/2014/main" id="{5C2A18A2-AD4C-45D7-975D-C4BB7606C787}"/>
            </a:ext>
          </a:extLst>
        </xdr:cNvPr>
        <xdr:cNvSpPr/>
      </xdr:nvSpPr>
      <xdr:spPr>
        <a:xfrm>
          <a:off x="20383500" y="1051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110261</xdr:rowOff>
    </xdr:from>
    <xdr:to>
      <xdr:col>111</xdr:col>
      <xdr:colOff>177800</xdr:colOff>
      <xdr:row>61</xdr:row>
      <xdr:rowOff>111557</xdr:rowOff>
    </xdr:to>
    <xdr:cxnSp macro="">
      <xdr:nvCxnSpPr>
        <xdr:cNvPr id="578" name="直線コネクタ 577">
          <a:extLst>
            <a:ext uri="{FF2B5EF4-FFF2-40B4-BE49-F238E27FC236}">
              <a16:creationId xmlns:a16="http://schemas.microsoft.com/office/drawing/2014/main" id="{286D62F1-9DDB-4FCD-A32B-F49803946277}"/>
            </a:ext>
          </a:extLst>
        </xdr:cNvPr>
        <xdr:cNvCxnSpPr/>
      </xdr:nvCxnSpPr>
      <xdr:spPr>
        <a:xfrm>
          <a:off x="20434300" y="10568711"/>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8255</xdr:rowOff>
    </xdr:from>
    <xdr:to>
      <xdr:col>102</xdr:col>
      <xdr:colOff>165100</xdr:colOff>
      <xdr:row>61</xdr:row>
      <xdr:rowOff>109855</xdr:rowOff>
    </xdr:to>
    <xdr:sp macro="" textlink="">
      <xdr:nvSpPr>
        <xdr:cNvPr id="579" name="楕円 578">
          <a:extLst>
            <a:ext uri="{FF2B5EF4-FFF2-40B4-BE49-F238E27FC236}">
              <a16:creationId xmlns:a16="http://schemas.microsoft.com/office/drawing/2014/main" id="{37A08A59-D64B-4312-889D-842DC916A6DA}"/>
            </a:ext>
          </a:extLst>
        </xdr:cNvPr>
        <xdr:cNvSpPr/>
      </xdr:nvSpPr>
      <xdr:spPr>
        <a:xfrm>
          <a:off x="19494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59055</xdr:rowOff>
    </xdr:from>
    <xdr:to>
      <xdr:col>107</xdr:col>
      <xdr:colOff>50800</xdr:colOff>
      <xdr:row>61</xdr:row>
      <xdr:rowOff>110261</xdr:rowOff>
    </xdr:to>
    <xdr:cxnSp macro="">
      <xdr:nvCxnSpPr>
        <xdr:cNvPr id="580" name="直線コネクタ 579">
          <a:extLst>
            <a:ext uri="{FF2B5EF4-FFF2-40B4-BE49-F238E27FC236}">
              <a16:creationId xmlns:a16="http://schemas.microsoft.com/office/drawing/2014/main" id="{FEE27895-FB84-4232-AF01-D97F539C6998}"/>
            </a:ext>
          </a:extLst>
        </xdr:cNvPr>
        <xdr:cNvCxnSpPr/>
      </xdr:nvCxnSpPr>
      <xdr:spPr>
        <a:xfrm>
          <a:off x="19545300" y="10517505"/>
          <a:ext cx="889000" cy="5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581" name="n_1aveValue【学校施設】&#10;一人当たり面積">
          <a:extLst>
            <a:ext uri="{FF2B5EF4-FFF2-40B4-BE49-F238E27FC236}">
              <a16:creationId xmlns:a16="http://schemas.microsoft.com/office/drawing/2014/main" id="{34379C01-997F-43B9-8E30-9A2590D656C8}"/>
            </a:ext>
          </a:extLst>
        </xdr:cNvPr>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582" name="n_2aveValue【学校施設】&#10;一人当たり面積">
          <a:extLst>
            <a:ext uri="{FF2B5EF4-FFF2-40B4-BE49-F238E27FC236}">
              <a16:creationId xmlns:a16="http://schemas.microsoft.com/office/drawing/2014/main" id="{051C624E-6DD2-41AC-B0C6-E78E601D5BE6}"/>
            </a:ext>
          </a:extLst>
        </xdr:cNvPr>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583" name="n_3aveValue【学校施設】&#10;一人当たり面積">
          <a:extLst>
            <a:ext uri="{FF2B5EF4-FFF2-40B4-BE49-F238E27FC236}">
              <a16:creationId xmlns:a16="http://schemas.microsoft.com/office/drawing/2014/main" id="{240C4F69-C63E-4CAE-8799-915BA1960419}"/>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584" name="n_4aveValue【学校施設】&#10;一人当たり面積">
          <a:extLst>
            <a:ext uri="{FF2B5EF4-FFF2-40B4-BE49-F238E27FC236}">
              <a16:creationId xmlns:a16="http://schemas.microsoft.com/office/drawing/2014/main" id="{38CE1B6C-D2B8-46C1-96AC-4CF178A1456D}"/>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7434</xdr:rowOff>
    </xdr:from>
    <xdr:ext cx="469744" cy="259045"/>
    <xdr:sp macro="" textlink="">
      <xdr:nvSpPr>
        <xdr:cNvPr id="585" name="n_1mainValue【学校施設】&#10;一人当たり面積">
          <a:extLst>
            <a:ext uri="{FF2B5EF4-FFF2-40B4-BE49-F238E27FC236}">
              <a16:creationId xmlns:a16="http://schemas.microsoft.com/office/drawing/2014/main" id="{4EC58028-3328-4696-A7B9-827A3A4C51A5}"/>
            </a:ext>
          </a:extLst>
        </xdr:cNvPr>
        <xdr:cNvSpPr txBox="1"/>
      </xdr:nvSpPr>
      <xdr:spPr>
        <a:xfrm>
          <a:off x="21075727" y="1029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6138</xdr:rowOff>
    </xdr:from>
    <xdr:ext cx="469744" cy="259045"/>
    <xdr:sp macro="" textlink="">
      <xdr:nvSpPr>
        <xdr:cNvPr id="586" name="n_2mainValue【学校施設】&#10;一人当たり面積">
          <a:extLst>
            <a:ext uri="{FF2B5EF4-FFF2-40B4-BE49-F238E27FC236}">
              <a16:creationId xmlns:a16="http://schemas.microsoft.com/office/drawing/2014/main" id="{CB6E557A-60E9-43F0-A65A-A2D717829BB5}"/>
            </a:ext>
          </a:extLst>
        </xdr:cNvPr>
        <xdr:cNvSpPr txBox="1"/>
      </xdr:nvSpPr>
      <xdr:spPr>
        <a:xfrm>
          <a:off x="20199427" y="1029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126382</xdr:rowOff>
    </xdr:from>
    <xdr:ext cx="469744" cy="259045"/>
    <xdr:sp macro="" textlink="">
      <xdr:nvSpPr>
        <xdr:cNvPr id="587" name="n_3mainValue【学校施設】&#10;一人当たり面積">
          <a:extLst>
            <a:ext uri="{FF2B5EF4-FFF2-40B4-BE49-F238E27FC236}">
              <a16:creationId xmlns:a16="http://schemas.microsoft.com/office/drawing/2014/main" id="{A5875C3A-1E76-4D35-8C28-8EF53EB5D025}"/>
            </a:ext>
          </a:extLst>
        </xdr:cNvPr>
        <xdr:cNvSpPr txBox="1"/>
      </xdr:nvSpPr>
      <xdr:spPr>
        <a:xfrm>
          <a:off x="19310427" y="1024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8" name="正方形/長方形 587">
          <a:extLst>
            <a:ext uri="{FF2B5EF4-FFF2-40B4-BE49-F238E27FC236}">
              <a16:creationId xmlns:a16="http://schemas.microsoft.com/office/drawing/2014/main" id="{C145FC78-BAC6-4227-85C5-5E50FF6C42F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9" name="正方形/長方形 588">
          <a:extLst>
            <a:ext uri="{FF2B5EF4-FFF2-40B4-BE49-F238E27FC236}">
              <a16:creationId xmlns:a16="http://schemas.microsoft.com/office/drawing/2014/main" id="{D8A2CC0E-3114-4DAE-A633-AA1E4C80D62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0" name="正方形/長方形 589">
          <a:extLst>
            <a:ext uri="{FF2B5EF4-FFF2-40B4-BE49-F238E27FC236}">
              <a16:creationId xmlns:a16="http://schemas.microsoft.com/office/drawing/2014/main" id="{3F51ACCA-CE87-4F3A-A24E-0A45842C8DB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1" name="正方形/長方形 590">
          <a:extLst>
            <a:ext uri="{FF2B5EF4-FFF2-40B4-BE49-F238E27FC236}">
              <a16:creationId xmlns:a16="http://schemas.microsoft.com/office/drawing/2014/main" id="{D4B35F09-BE44-48C7-A907-E0ADA324072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2" name="正方形/長方形 591">
          <a:extLst>
            <a:ext uri="{FF2B5EF4-FFF2-40B4-BE49-F238E27FC236}">
              <a16:creationId xmlns:a16="http://schemas.microsoft.com/office/drawing/2014/main" id="{8CD09134-F15C-4179-9A72-652AFAAB3EB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3" name="正方形/長方形 592">
          <a:extLst>
            <a:ext uri="{FF2B5EF4-FFF2-40B4-BE49-F238E27FC236}">
              <a16:creationId xmlns:a16="http://schemas.microsoft.com/office/drawing/2014/main" id="{70EA0CBF-EC97-4487-8338-64C0E0D46AD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4" name="正方形/長方形 593">
          <a:extLst>
            <a:ext uri="{FF2B5EF4-FFF2-40B4-BE49-F238E27FC236}">
              <a16:creationId xmlns:a16="http://schemas.microsoft.com/office/drawing/2014/main" id="{D1F15ED6-1AE8-4536-A8EB-813BAF338DD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5" name="正方形/長方形 594">
          <a:extLst>
            <a:ext uri="{FF2B5EF4-FFF2-40B4-BE49-F238E27FC236}">
              <a16:creationId xmlns:a16="http://schemas.microsoft.com/office/drawing/2014/main" id="{2AC830E1-422F-49FB-864A-16F9906E861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96" name="正方形/長方形 595">
          <a:extLst>
            <a:ext uri="{FF2B5EF4-FFF2-40B4-BE49-F238E27FC236}">
              <a16:creationId xmlns:a16="http://schemas.microsoft.com/office/drawing/2014/main" id="{62A7D49C-0FEC-4967-8714-AB5F0927E5D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7" name="正方形/長方形 596">
          <a:extLst>
            <a:ext uri="{FF2B5EF4-FFF2-40B4-BE49-F238E27FC236}">
              <a16:creationId xmlns:a16="http://schemas.microsoft.com/office/drawing/2014/main" id="{E0A62292-9680-47AC-A904-93F8E0BEFB0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8" name="正方形/長方形 597">
          <a:extLst>
            <a:ext uri="{FF2B5EF4-FFF2-40B4-BE49-F238E27FC236}">
              <a16:creationId xmlns:a16="http://schemas.microsoft.com/office/drawing/2014/main" id="{412EFF37-503B-411F-B1DD-588BCBCA368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9" name="正方形/長方形 598">
          <a:extLst>
            <a:ext uri="{FF2B5EF4-FFF2-40B4-BE49-F238E27FC236}">
              <a16:creationId xmlns:a16="http://schemas.microsoft.com/office/drawing/2014/main" id="{504DFC1B-A991-4057-AAEE-C4DB81E5FEC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0" name="正方形/長方形 599">
          <a:extLst>
            <a:ext uri="{FF2B5EF4-FFF2-40B4-BE49-F238E27FC236}">
              <a16:creationId xmlns:a16="http://schemas.microsoft.com/office/drawing/2014/main" id="{FFA8664A-9965-4309-9D04-D66A7BE392A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1" name="正方形/長方形 600">
          <a:extLst>
            <a:ext uri="{FF2B5EF4-FFF2-40B4-BE49-F238E27FC236}">
              <a16:creationId xmlns:a16="http://schemas.microsoft.com/office/drawing/2014/main" id="{BADD440C-0376-459D-96D3-CB04A73000A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2" name="正方形/長方形 601">
          <a:extLst>
            <a:ext uri="{FF2B5EF4-FFF2-40B4-BE49-F238E27FC236}">
              <a16:creationId xmlns:a16="http://schemas.microsoft.com/office/drawing/2014/main" id="{60A43377-333B-43C0-B9AD-5E6AA5F8E84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3" name="正方形/長方形 602">
          <a:extLst>
            <a:ext uri="{FF2B5EF4-FFF2-40B4-BE49-F238E27FC236}">
              <a16:creationId xmlns:a16="http://schemas.microsoft.com/office/drawing/2014/main" id="{36524C72-59CF-437F-A0FF-CF8378FBFD5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4" name="正方形/長方形 603">
          <a:extLst>
            <a:ext uri="{FF2B5EF4-FFF2-40B4-BE49-F238E27FC236}">
              <a16:creationId xmlns:a16="http://schemas.microsoft.com/office/drawing/2014/main" id="{F6969C61-4DAB-4B73-985E-5C386C78E8F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5" name="正方形/長方形 604">
          <a:extLst>
            <a:ext uri="{FF2B5EF4-FFF2-40B4-BE49-F238E27FC236}">
              <a16:creationId xmlns:a16="http://schemas.microsoft.com/office/drawing/2014/main" id="{E0344837-F037-4AAF-A2BD-EA54A906E19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6" name="正方形/長方形 605">
          <a:extLst>
            <a:ext uri="{FF2B5EF4-FFF2-40B4-BE49-F238E27FC236}">
              <a16:creationId xmlns:a16="http://schemas.microsoft.com/office/drawing/2014/main" id="{41927DC3-B646-4738-889F-C9A6CB625C2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07" name="正方形/長方形 606">
          <a:extLst>
            <a:ext uri="{FF2B5EF4-FFF2-40B4-BE49-F238E27FC236}">
              <a16:creationId xmlns:a16="http://schemas.microsoft.com/office/drawing/2014/main" id="{B6DFD5A1-9703-40F4-99D6-3BA3D787EC8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08" name="正方形/長方形 607">
          <a:extLst>
            <a:ext uri="{FF2B5EF4-FFF2-40B4-BE49-F238E27FC236}">
              <a16:creationId xmlns:a16="http://schemas.microsoft.com/office/drawing/2014/main" id="{6643C18B-46E0-4DE5-927C-010CC812558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09" name="正方形/長方形 608">
          <a:extLst>
            <a:ext uri="{FF2B5EF4-FFF2-40B4-BE49-F238E27FC236}">
              <a16:creationId xmlns:a16="http://schemas.microsoft.com/office/drawing/2014/main" id="{E95FDB9D-185A-4FF7-89A3-238682C6666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0" name="正方形/長方形 609">
          <a:extLst>
            <a:ext uri="{FF2B5EF4-FFF2-40B4-BE49-F238E27FC236}">
              <a16:creationId xmlns:a16="http://schemas.microsoft.com/office/drawing/2014/main" id="{62B8FD16-7EA0-4EDC-9C03-03F093FEC78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1" name="正方形/長方形 610">
          <a:extLst>
            <a:ext uri="{FF2B5EF4-FFF2-40B4-BE49-F238E27FC236}">
              <a16:creationId xmlns:a16="http://schemas.microsoft.com/office/drawing/2014/main" id="{D44DA406-D698-49DB-BD69-D366EE508FB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12" name="テキスト ボックス 611">
          <a:extLst>
            <a:ext uri="{FF2B5EF4-FFF2-40B4-BE49-F238E27FC236}">
              <a16:creationId xmlns:a16="http://schemas.microsoft.com/office/drawing/2014/main" id="{8C3EDF12-A030-4542-BF89-E60CBC6DA2D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3" name="直線コネクタ 612">
          <a:extLst>
            <a:ext uri="{FF2B5EF4-FFF2-40B4-BE49-F238E27FC236}">
              <a16:creationId xmlns:a16="http://schemas.microsoft.com/office/drawing/2014/main" id="{16B8297B-2C98-43E7-85B4-123ADC7CC61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14" name="テキスト ボックス 613">
          <a:extLst>
            <a:ext uri="{FF2B5EF4-FFF2-40B4-BE49-F238E27FC236}">
              <a16:creationId xmlns:a16="http://schemas.microsoft.com/office/drawing/2014/main" id="{5946831D-2F93-4E30-AD8F-9B566CCDBCE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15" name="直線コネクタ 614">
          <a:extLst>
            <a:ext uri="{FF2B5EF4-FFF2-40B4-BE49-F238E27FC236}">
              <a16:creationId xmlns:a16="http://schemas.microsoft.com/office/drawing/2014/main" id="{D0747102-6689-4EEE-BDFF-20CC03118EF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16" name="テキスト ボックス 615">
          <a:extLst>
            <a:ext uri="{FF2B5EF4-FFF2-40B4-BE49-F238E27FC236}">
              <a16:creationId xmlns:a16="http://schemas.microsoft.com/office/drawing/2014/main" id="{CA15E781-089C-403B-85FA-40ECB7C3B37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17" name="直線コネクタ 616">
          <a:extLst>
            <a:ext uri="{FF2B5EF4-FFF2-40B4-BE49-F238E27FC236}">
              <a16:creationId xmlns:a16="http://schemas.microsoft.com/office/drawing/2014/main" id="{56C6A843-C87C-4D00-A649-58B8B8EBAA6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18" name="テキスト ボックス 617">
          <a:extLst>
            <a:ext uri="{FF2B5EF4-FFF2-40B4-BE49-F238E27FC236}">
              <a16:creationId xmlns:a16="http://schemas.microsoft.com/office/drawing/2014/main" id="{9E82F740-CF8C-4278-B81C-18B122763D7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19" name="直線コネクタ 618">
          <a:extLst>
            <a:ext uri="{FF2B5EF4-FFF2-40B4-BE49-F238E27FC236}">
              <a16:creationId xmlns:a16="http://schemas.microsoft.com/office/drawing/2014/main" id="{D39364AA-6E91-4ABE-87FB-A66882FCA8B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20" name="テキスト ボックス 619">
          <a:extLst>
            <a:ext uri="{FF2B5EF4-FFF2-40B4-BE49-F238E27FC236}">
              <a16:creationId xmlns:a16="http://schemas.microsoft.com/office/drawing/2014/main" id="{BD9BFB7F-783A-4AA9-925B-B5ECBFC8E3F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21" name="直線コネクタ 620">
          <a:extLst>
            <a:ext uri="{FF2B5EF4-FFF2-40B4-BE49-F238E27FC236}">
              <a16:creationId xmlns:a16="http://schemas.microsoft.com/office/drawing/2014/main" id="{AA28C9A1-23B2-42D6-91F3-96FB11BD881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22" name="テキスト ボックス 621">
          <a:extLst>
            <a:ext uri="{FF2B5EF4-FFF2-40B4-BE49-F238E27FC236}">
              <a16:creationId xmlns:a16="http://schemas.microsoft.com/office/drawing/2014/main" id="{AAFF4CFF-F7D3-4951-B196-FA87F5B1091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23" name="直線コネクタ 622">
          <a:extLst>
            <a:ext uri="{FF2B5EF4-FFF2-40B4-BE49-F238E27FC236}">
              <a16:creationId xmlns:a16="http://schemas.microsoft.com/office/drawing/2014/main" id="{91C7B751-131D-4D03-834D-CE77756CA04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24" name="テキスト ボックス 623">
          <a:extLst>
            <a:ext uri="{FF2B5EF4-FFF2-40B4-BE49-F238E27FC236}">
              <a16:creationId xmlns:a16="http://schemas.microsoft.com/office/drawing/2014/main" id="{8C276080-A506-442F-855F-F61B5E979D9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25" name="直線コネクタ 624">
          <a:extLst>
            <a:ext uri="{FF2B5EF4-FFF2-40B4-BE49-F238E27FC236}">
              <a16:creationId xmlns:a16="http://schemas.microsoft.com/office/drawing/2014/main" id="{9239A771-C340-497C-903A-5AD97D8D39C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26" name="テキスト ボックス 625">
          <a:extLst>
            <a:ext uri="{FF2B5EF4-FFF2-40B4-BE49-F238E27FC236}">
              <a16:creationId xmlns:a16="http://schemas.microsoft.com/office/drawing/2014/main" id="{4E48BAFD-5924-40D2-861C-8279E602047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7" name="直線コネクタ 626">
          <a:extLst>
            <a:ext uri="{FF2B5EF4-FFF2-40B4-BE49-F238E27FC236}">
              <a16:creationId xmlns:a16="http://schemas.microsoft.com/office/drawing/2014/main" id="{6DDAE916-9DCC-408A-A263-3B4DEEBB685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8" name="【公民館】&#10;有形固定資産減価償却率グラフ枠">
          <a:extLst>
            <a:ext uri="{FF2B5EF4-FFF2-40B4-BE49-F238E27FC236}">
              <a16:creationId xmlns:a16="http://schemas.microsoft.com/office/drawing/2014/main" id="{E46222DB-3A64-4158-8095-31D7343E82D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29" name="直線コネクタ 628">
          <a:extLst>
            <a:ext uri="{FF2B5EF4-FFF2-40B4-BE49-F238E27FC236}">
              <a16:creationId xmlns:a16="http://schemas.microsoft.com/office/drawing/2014/main" id="{87DC1D81-FB78-48F7-97B6-2138FC790E37}"/>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30" name="【公民館】&#10;有形固定資産減価償却率最小値テキスト">
          <a:extLst>
            <a:ext uri="{FF2B5EF4-FFF2-40B4-BE49-F238E27FC236}">
              <a16:creationId xmlns:a16="http://schemas.microsoft.com/office/drawing/2014/main" id="{574C5CE5-9FFB-49B5-A21A-7553B6BF3EA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31" name="直線コネクタ 630">
          <a:extLst>
            <a:ext uri="{FF2B5EF4-FFF2-40B4-BE49-F238E27FC236}">
              <a16:creationId xmlns:a16="http://schemas.microsoft.com/office/drawing/2014/main" id="{1C57DAC9-E82D-4DE7-8BAE-A95DA20EBB7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32" name="【公民館】&#10;有形固定資産減価償却率最大値テキスト">
          <a:extLst>
            <a:ext uri="{FF2B5EF4-FFF2-40B4-BE49-F238E27FC236}">
              <a16:creationId xmlns:a16="http://schemas.microsoft.com/office/drawing/2014/main" id="{F867765C-307F-4C64-A936-F820F63A5322}"/>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33" name="直線コネクタ 632">
          <a:extLst>
            <a:ext uri="{FF2B5EF4-FFF2-40B4-BE49-F238E27FC236}">
              <a16:creationId xmlns:a16="http://schemas.microsoft.com/office/drawing/2014/main" id="{8F87EA84-189C-46D6-9E21-0B49BC26318C}"/>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634" name="【公民館】&#10;有形固定資産減価償却率平均値テキスト">
          <a:extLst>
            <a:ext uri="{FF2B5EF4-FFF2-40B4-BE49-F238E27FC236}">
              <a16:creationId xmlns:a16="http://schemas.microsoft.com/office/drawing/2014/main" id="{1C07293B-836D-448D-A7D4-54B9AA65AC55}"/>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35" name="フローチャート: 判断 634">
          <a:extLst>
            <a:ext uri="{FF2B5EF4-FFF2-40B4-BE49-F238E27FC236}">
              <a16:creationId xmlns:a16="http://schemas.microsoft.com/office/drawing/2014/main" id="{0B9D78D1-C704-43D8-BFCE-26B913336FE0}"/>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36" name="フローチャート: 判断 635">
          <a:extLst>
            <a:ext uri="{FF2B5EF4-FFF2-40B4-BE49-F238E27FC236}">
              <a16:creationId xmlns:a16="http://schemas.microsoft.com/office/drawing/2014/main" id="{B67B9F5A-3323-47AB-958F-7FF9F673B902}"/>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37" name="フローチャート: 判断 636">
          <a:extLst>
            <a:ext uri="{FF2B5EF4-FFF2-40B4-BE49-F238E27FC236}">
              <a16:creationId xmlns:a16="http://schemas.microsoft.com/office/drawing/2014/main" id="{456B6DD5-828A-4B91-9B76-9D2324043620}"/>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38" name="フローチャート: 判断 637">
          <a:extLst>
            <a:ext uri="{FF2B5EF4-FFF2-40B4-BE49-F238E27FC236}">
              <a16:creationId xmlns:a16="http://schemas.microsoft.com/office/drawing/2014/main" id="{C65D00E3-F90A-497B-9208-1981B3A2C17C}"/>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39" name="フローチャート: 判断 638">
          <a:extLst>
            <a:ext uri="{FF2B5EF4-FFF2-40B4-BE49-F238E27FC236}">
              <a16:creationId xmlns:a16="http://schemas.microsoft.com/office/drawing/2014/main" id="{4E56CFE0-BD15-429A-822A-55DE791382CD}"/>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0AD44F39-AAB7-4A1B-8318-2C1C6D4EFE9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835F1A27-E754-418E-B24D-C7DB985312A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703D224D-4532-4635-9E8D-44C537D1622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C108B60F-B185-480F-B22F-CBB04E5D248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F82156AB-0922-4272-BA79-A3EC569E808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82550</xdr:rowOff>
    </xdr:from>
    <xdr:to>
      <xdr:col>85</xdr:col>
      <xdr:colOff>177800</xdr:colOff>
      <xdr:row>109</xdr:row>
      <xdr:rowOff>12700</xdr:rowOff>
    </xdr:to>
    <xdr:sp macro="" textlink="">
      <xdr:nvSpPr>
        <xdr:cNvPr id="645" name="楕円 644">
          <a:extLst>
            <a:ext uri="{FF2B5EF4-FFF2-40B4-BE49-F238E27FC236}">
              <a16:creationId xmlns:a16="http://schemas.microsoft.com/office/drawing/2014/main" id="{C4890FFF-5D92-4B59-9C6F-6A37A55BDEEA}"/>
            </a:ext>
          </a:extLst>
        </xdr:cNvPr>
        <xdr:cNvSpPr/>
      </xdr:nvSpPr>
      <xdr:spPr>
        <a:xfrm>
          <a:off x="162687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168927</xdr:rowOff>
    </xdr:from>
    <xdr:ext cx="405111" cy="259045"/>
    <xdr:sp macro="" textlink="">
      <xdr:nvSpPr>
        <xdr:cNvPr id="646" name="【公民館】&#10;有形固定資産減価償却率該当値テキスト">
          <a:extLst>
            <a:ext uri="{FF2B5EF4-FFF2-40B4-BE49-F238E27FC236}">
              <a16:creationId xmlns:a16="http://schemas.microsoft.com/office/drawing/2014/main" id="{32FE78D4-46A2-482C-B0CA-C54DC82B648D}"/>
            </a:ext>
          </a:extLst>
        </xdr:cNvPr>
        <xdr:cNvSpPr txBox="1"/>
      </xdr:nvSpPr>
      <xdr:spPr>
        <a:xfrm>
          <a:off x="16357600" y="1851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66221</xdr:rowOff>
    </xdr:from>
    <xdr:to>
      <xdr:col>81</xdr:col>
      <xdr:colOff>101600</xdr:colOff>
      <xdr:row>108</xdr:row>
      <xdr:rowOff>167821</xdr:rowOff>
    </xdr:to>
    <xdr:sp macro="" textlink="">
      <xdr:nvSpPr>
        <xdr:cNvPr id="647" name="楕円 646">
          <a:extLst>
            <a:ext uri="{FF2B5EF4-FFF2-40B4-BE49-F238E27FC236}">
              <a16:creationId xmlns:a16="http://schemas.microsoft.com/office/drawing/2014/main" id="{17D44796-D2FB-47FF-A9F4-C3FEA52CF901}"/>
            </a:ext>
          </a:extLst>
        </xdr:cNvPr>
        <xdr:cNvSpPr/>
      </xdr:nvSpPr>
      <xdr:spPr>
        <a:xfrm>
          <a:off x="15430500" y="185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117021</xdr:rowOff>
    </xdr:from>
    <xdr:to>
      <xdr:col>85</xdr:col>
      <xdr:colOff>127000</xdr:colOff>
      <xdr:row>108</xdr:row>
      <xdr:rowOff>133350</xdr:rowOff>
    </xdr:to>
    <xdr:cxnSp macro="">
      <xdr:nvCxnSpPr>
        <xdr:cNvPr id="648" name="直線コネクタ 647">
          <a:extLst>
            <a:ext uri="{FF2B5EF4-FFF2-40B4-BE49-F238E27FC236}">
              <a16:creationId xmlns:a16="http://schemas.microsoft.com/office/drawing/2014/main" id="{8353BC42-0A6E-4865-9C69-490E3A673CD4}"/>
            </a:ext>
          </a:extLst>
        </xdr:cNvPr>
        <xdr:cNvCxnSpPr/>
      </xdr:nvCxnSpPr>
      <xdr:spPr>
        <a:xfrm>
          <a:off x="15481300" y="18633621"/>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17236</xdr:rowOff>
    </xdr:from>
    <xdr:to>
      <xdr:col>76</xdr:col>
      <xdr:colOff>165100</xdr:colOff>
      <xdr:row>107</xdr:row>
      <xdr:rowOff>118836</xdr:rowOff>
    </xdr:to>
    <xdr:sp macro="" textlink="">
      <xdr:nvSpPr>
        <xdr:cNvPr id="649" name="楕円 648">
          <a:extLst>
            <a:ext uri="{FF2B5EF4-FFF2-40B4-BE49-F238E27FC236}">
              <a16:creationId xmlns:a16="http://schemas.microsoft.com/office/drawing/2014/main" id="{505057A6-99B2-4934-B0EE-36FABACD604B}"/>
            </a:ext>
          </a:extLst>
        </xdr:cNvPr>
        <xdr:cNvSpPr/>
      </xdr:nvSpPr>
      <xdr:spPr>
        <a:xfrm>
          <a:off x="14541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68036</xdr:rowOff>
    </xdr:from>
    <xdr:to>
      <xdr:col>81</xdr:col>
      <xdr:colOff>50800</xdr:colOff>
      <xdr:row>108</xdr:row>
      <xdr:rowOff>117021</xdr:rowOff>
    </xdr:to>
    <xdr:cxnSp macro="">
      <xdr:nvCxnSpPr>
        <xdr:cNvPr id="650" name="直線コネクタ 649">
          <a:extLst>
            <a:ext uri="{FF2B5EF4-FFF2-40B4-BE49-F238E27FC236}">
              <a16:creationId xmlns:a16="http://schemas.microsoft.com/office/drawing/2014/main" id="{18B3FAE1-5AC6-4C6F-B5D5-C441102FBF45}"/>
            </a:ext>
          </a:extLst>
        </xdr:cNvPr>
        <xdr:cNvCxnSpPr/>
      </xdr:nvCxnSpPr>
      <xdr:spPr>
        <a:xfrm>
          <a:off x="14592300" y="18413186"/>
          <a:ext cx="889000" cy="22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51526</xdr:rowOff>
    </xdr:from>
    <xdr:to>
      <xdr:col>72</xdr:col>
      <xdr:colOff>38100</xdr:colOff>
      <xdr:row>108</xdr:row>
      <xdr:rowOff>153126</xdr:rowOff>
    </xdr:to>
    <xdr:sp macro="" textlink="">
      <xdr:nvSpPr>
        <xdr:cNvPr id="651" name="楕円 650">
          <a:extLst>
            <a:ext uri="{FF2B5EF4-FFF2-40B4-BE49-F238E27FC236}">
              <a16:creationId xmlns:a16="http://schemas.microsoft.com/office/drawing/2014/main" id="{B6003A04-EC17-4608-9A34-6579E3D116F3}"/>
            </a:ext>
          </a:extLst>
        </xdr:cNvPr>
        <xdr:cNvSpPr/>
      </xdr:nvSpPr>
      <xdr:spPr>
        <a:xfrm>
          <a:off x="13652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68036</xdr:rowOff>
    </xdr:from>
    <xdr:to>
      <xdr:col>76</xdr:col>
      <xdr:colOff>114300</xdr:colOff>
      <xdr:row>108</xdr:row>
      <xdr:rowOff>102326</xdr:rowOff>
    </xdr:to>
    <xdr:cxnSp macro="">
      <xdr:nvCxnSpPr>
        <xdr:cNvPr id="652" name="直線コネクタ 651">
          <a:extLst>
            <a:ext uri="{FF2B5EF4-FFF2-40B4-BE49-F238E27FC236}">
              <a16:creationId xmlns:a16="http://schemas.microsoft.com/office/drawing/2014/main" id="{7ABC1E16-CE21-4240-BA86-A0F98D4FFAA9}"/>
            </a:ext>
          </a:extLst>
        </xdr:cNvPr>
        <xdr:cNvCxnSpPr/>
      </xdr:nvCxnSpPr>
      <xdr:spPr>
        <a:xfrm flipV="1">
          <a:off x="13703300" y="18413186"/>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653" name="n_1aveValue【公民館】&#10;有形固定資産減価償却率">
          <a:extLst>
            <a:ext uri="{FF2B5EF4-FFF2-40B4-BE49-F238E27FC236}">
              <a16:creationId xmlns:a16="http://schemas.microsoft.com/office/drawing/2014/main" id="{C4F8EDC9-C0F8-4634-AF44-8A6F75372F8D}"/>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654" name="n_2aveValue【公民館】&#10;有形固定資産減価償却率">
          <a:extLst>
            <a:ext uri="{FF2B5EF4-FFF2-40B4-BE49-F238E27FC236}">
              <a16:creationId xmlns:a16="http://schemas.microsoft.com/office/drawing/2014/main" id="{A1764055-2FE9-4AB8-830E-AE74B0D87AB9}"/>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655" name="n_3aveValue【公民館】&#10;有形固定資産減価償却率">
          <a:extLst>
            <a:ext uri="{FF2B5EF4-FFF2-40B4-BE49-F238E27FC236}">
              <a16:creationId xmlns:a16="http://schemas.microsoft.com/office/drawing/2014/main" id="{77AFE59A-7499-41AE-813D-39C6858E8A19}"/>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56" name="n_4aveValue【公民館】&#10;有形固定資産減価償却率">
          <a:extLst>
            <a:ext uri="{FF2B5EF4-FFF2-40B4-BE49-F238E27FC236}">
              <a16:creationId xmlns:a16="http://schemas.microsoft.com/office/drawing/2014/main" id="{F2D39AA6-34AD-40F5-B99E-D0C2DB37F2F2}"/>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158948</xdr:rowOff>
    </xdr:from>
    <xdr:ext cx="405111" cy="259045"/>
    <xdr:sp macro="" textlink="">
      <xdr:nvSpPr>
        <xdr:cNvPr id="657" name="n_1mainValue【公民館】&#10;有形固定資産減価償却率">
          <a:extLst>
            <a:ext uri="{FF2B5EF4-FFF2-40B4-BE49-F238E27FC236}">
              <a16:creationId xmlns:a16="http://schemas.microsoft.com/office/drawing/2014/main" id="{D7968254-75C2-450C-BDD2-F4E891DE0BAC}"/>
            </a:ext>
          </a:extLst>
        </xdr:cNvPr>
        <xdr:cNvSpPr txBox="1"/>
      </xdr:nvSpPr>
      <xdr:spPr>
        <a:xfrm>
          <a:off x="15266044" y="186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109963</xdr:rowOff>
    </xdr:from>
    <xdr:ext cx="405111" cy="259045"/>
    <xdr:sp macro="" textlink="">
      <xdr:nvSpPr>
        <xdr:cNvPr id="658" name="n_2mainValue【公民館】&#10;有形固定資産減価償却率">
          <a:extLst>
            <a:ext uri="{FF2B5EF4-FFF2-40B4-BE49-F238E27FC236}">
              <a16:creationId xmlns:a16="http://schemas.microsoft.com/office/drawing/2014/main" id="{207A6154-549D-473F-A998-A02EFF363190}"/>
            </a:ext>
          </a:extLst>
        </xdr:cNvPr>
        <xdr:cNvSpPr txBox="1"/>
      </xdr:nvSpPr>
      <xdr:spPr>
        <a:xfrm>
          <a:off x="14389744" y="184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144253</xdr:rowOff>
    </xdr:from>
    <xdr:ext cx="405111" cy="259045"/>
    <xdr:sp macro="" textlink="">
      <xdr:nvSpPr>
        <xdr:cNvPr id="659" name="n_3mainValue【公民館】&#10;有形固定資産減価償却率">
          <a:extLst>
            <a:ext uri="{FF2B5EF4-FFF2-40B4-BE49-F238E27FC236}">
              <a16:creationId xmlns:a16="http://schemas.microsoft.com/office/drawing/2014/main" id="{1A86AC7E-6452-40F5-BC9A-FA8602F5CBAD}"/>
            </a:ext>
          </a:extLst>
        </xdr:cNvPr>
        <xdr:cNvSpPr txBox="1"/>
      </xdr:nvSpPr>
      <xdr:spPr>
        <a:xfrm>
          <a:off x="13500744" y="1866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0" name="正方形/長方形 659">
          <a:extLst>
            <a:ext uri="{FF2B5EF4-FFF2-40B4-BE49-F238E27FC236}">
              <a16:creationId xmlns:a16="http://schemas.microsoft.com/office/drawing/2014/main" id="{28B904F7-E00C-4449-945B-7CB0D11C3CF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1" name="正方形/長方形 660">
          <a:extLst>
            <a:ext uri="{FF2B5EF4-FFF2-40B4-BE49-F238E27FC236}">
              <a16:creationId xmlns:a16="http://schemas.microsoft.com/office/drawing/2014/main" id="{D77BCE7A-A5F7-411F-8255-2BE9872C6BF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2" name="正方形/長方形 661">
          <a:extLst>
            <a:ext uri="{FF2B5EF4-FFF2-40B4-BE49-F238E27FC236}">
              <a16:creationId xmlns:a16="http://schemas.microsoft.com/office/drawing/2014/main" id="{F1B3D516-368F-4012-9831-32815A4ACC9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3" name="正方形/長方形 662">
          <a:extLst>
            <a:ext uri="{FF2B5EF4-FFF2-40B4-BE49-F238E27FC236}">
              <a16:creationId xmlns:a16="http://schemas.microsoft.com/office/drawing/2014/main" id="{7BED855C-B654-47A9-A5D5-0AA5EDE2752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4" name="正方形/長方形 663">
          <a:extLst>
            <a:ext uri="{FF2B5EF4-FFF2-40B4-BE49-F238E27FC236}">
              <a16:creationId xmlns:a16="http://schemas.microsoft.com/office/drawing/2014/main" id="{7F6625B5-D873-4CA3-BD03-181C10C94EF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5" name="正方形/長方形 664">
          <a:extLst>
            <a:ext uri="{FF2B5EF4-FFF2-40B4-BE49-F238E27FC236}">
              <a16:creationId xmlns:a16="http://schemas.microsoft.com/office/drawing/2014/main" id="{95E0D2C9-65B8-4595-AAEB-4480D5A2797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6" name="正方形/長方形 665">
          <a:extLst>
            <a:ext uri="{FF2B5EF4-FFF2-40B4-BE49-F238E27FC236}">
              <a16:creationId xmlns:a16="http://schemas.microsoft.com/office/drawing/2014/main" id="{0ADCC7CC-C55B-46A2-95AB-837BC798BA5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7" name="正方形/長方形 666">
          <a:extLst>
            <a:ext uri="{FF2B5EF4-FFF2-40B4-BE49-F238E27FC236}">
              <a16:creationId xmlns:a16="http://schemas.microsoft.com/office/drawing/2014/main" id="{1AE47000-2E03-446D-B5B2-D39E9106F7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68" name="テキスト ボックス 667">
          <a:extLst>
            <a:ext uri="{FF2B5EF4-FFF2-40B4-BE49-F238E27FC236}">
              <a16:creationId xmlns:a16="http://schemas.microsoft.com/office/drawing/2014/main" id="{8A3F44CB-46E4-4EE0-A3F5-C8ADD3E250F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9" name="直線コネクタ 668">
          <a:extLst>
            <a:ext uri="{FF2B5EF4-FFF2-40B4-BE49-F238E27FC236}">
              <a16:creationId xmlns:a16="http://schemas.microsoft.com/office/drawing/2014/main" id="{EF3BAEE4-932B-4B04-B27E-FF36F2EE76D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670" name="直線コネクタ 669">
          <a:extLst>
            <a:ext uri="{FF2B5EF4-FFF2-40B4-BE49-F238E27FC236}">
              <a16:creationId xmlns:a16="http://schemas.microsoft.com/office/drawing/2014/main" id="{7A4EC288-0E1B-4297-BA08-AFFEB0E9D131}"/>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71" name="テキスト ボックス 670">
          <a:extLst>
            <a:ext uri="{FF2B5EF4-FFF2-40B4-BE49-F238E27FC236}">
              <a16:creationId xmlns:a16="http://schemas.microsoft.com/office/drawing/2014/main" id="{E3427804-9819-48E6-A2EF-48ACBD1A7256}"/>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72" name="直線コネクタ 671">
          <a:extLst>
            <a:ext uri="{FF2B5EF4-FFF2-40B4-BE49-F238E27FC236}">
              <a16:creationId xmlns:a16="http://schemas.microsoft.com/office/drawing/2014/main" id="{0C7EAEC4-F547-4CEB-A420-E2C7A74184C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73" name="テキスト ボックス 672">
          <a:extLst>
            <a:ext uri="{FF2B5EF4-FFF2-40B4-BE49-F238E27FC236}">
              <a16:creationId xmlns:a16="http://schemas.microsoft.com/office/drawing/2014/main" id="{EF5CD07F-CC6A-46EC-8AB6-3FC47B0AF68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74" name="直線コネクタ 673">
          <a:extLst>
            <a:ext uri="{FF2B5EF4-FFF2-40B4-BE49-F238E27FC236}">
              <a16:creationId xmlns:a16="http://schemas.microsoft.com/office/drawing/2014/main" id="{B753A873-D2A3-4020-B4E8-9DFBC4848C7A}"/>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75" name="テキスト ボックス 674">
          <a:extLst>
            <a:ext uri="{FF2B5EF4-FFF2-40B4-BE49-F238E27FC236}">
              <a16:creationId xmlns:a16="http://schemas.microsoft.com/office/drawing/2014/main" id="{C37CCC2F-E233-4EA7-9D20-A2C98AE1393B}"/>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6" name="直線コネクタ 675">
          <a:extLst>
            <a:ext uri="{FF2B5EF4-FFF2-40B4-BE49-F238E27FC236}">
              <a16:creationId xmlns:a16="http://schemas.microsoft.com/office/drawing/2014/main" id="{62DD22D8-DA9A-4890-AC59-B5F18378F71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7" name="テキスト ボックス 676">
          <a:extLst>
            <a:ext uri="{FF2B5EF4-FFF2-40B4-BE49-F238E27FC236}">
              <a16:creationId xmlns:a16="http://schemas.microsoft.com/office/drawing/2014/main" id="{FE9AD8DB-E3E6-4C39-9060-CC98D932C51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8" name="【公民館】&#10;一人当たり面積グラフ枠">
          <a:extLst>
            <a:ext uri="{FF2B5EF4-FFF2-40B4-BE49-F238E27FC236}">
              <a16:creationId xmlns:a16="http://schemas.microsoft.com/office/drawing/2014/main" id="{E5CC029C-22ED-42F6-BC21-55C083B4C95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679" name="直線コネクタ 678">
          <a:extLst>
            <a:ext uri="{FF2B5EF4-FFF2-40B4-BE49-F238E27FC236}">
              <a16:creationId xmlns:a16="http://schemas.microsoft.com/office/drawing/2014/main" id="{EDC52997-51D2-4E46-9236-46D34F977FCA}"/>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680" name="【公民館】&#10;一人当たり面積最小値テキスト">
          <a:extLst>
            <a:ext uri="{FF2B5EF4-FFF2-40B4-BE49-F238E27FC236}">
              <a16:creationId xmlns:a16="http://schemas.microsoft.com/office/drawing/2014/main" id="{791EC5F3-6438-4B17-A0A4-6EE822A7B123}"/>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681" name="直線コネクタ 680">
          <a:extLst>
            <a:ext uri="{FF2B5EF4-FFF2-40B4-BE49-F238E27FC236}">
              <a16:creationId xmlns:a16="http://schemas.microsoft.com/office/drawing/2014/main" id="{1FBDD422-8F94-46DB-BDA7-F9C46A4AA20C}"/>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682" name="【公民館】&#10;一人当たり面積最大値テキスト">
          <a:extLst>
            <a:ext uri="{FF2B5EF4-FFF2-40B4-BE49-F238E27FC236}">
              <a16:creationId xmlns:a16="http://schemas.microsoft.com/office/drawing/2014/main" id="{CDEF7D6A-FC41-46D8-9337-29B2CC8ADB7A}"/>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683" name="直線コネクタ 682">
          <a:extLst>
            <a:ext uri="{FF2B5EF4-FFF2-40B4-BE49-F238E27FC236}">
              <a16:creationId xmlns:a16="http://schemas.microsoft.com/office/drawing/2014/main" id="{25F67D42-4733-4286-AEC8-C8D812A7EAA7}"/>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684" name="【公民館】&#10;一人当たり面積平均値テキスト">
          <a:extLst>
            <a:ext uri="{FF2B5EF4-FFF2-40B4-BE49-F238E27FC236}">
              <a16:creationId xmlns:a16="http://schemas.microsoft.com/office/drawing/2014/main" id="{8D0D9137-F2F4-474F-85F7-2CC059C18D21}"/>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685" name="フローチャート: 判断 684">
          <a:extLst>
            <a:ext uri="{FF2B5EF4-FFF2-40B4-BE49-F238E27FC236}">
              <a16:creationId xmlns:a16="http://schemas.microsoft.com/office/drawing/2014/main" id="{13947239-FAFC-4159-8211-C8D6445BC3E0}"/>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686" name="フローチャート: 判断 685">
          <a:extLst>
            <a:ext uri="{FF2B5EF4-FFF2-40B4-BE49-F238E27FC236}">
              <a16:creationId xmlns:a16="http://schemas.microsoft.com/office/drawing/2014/main" id="{6A9ACC6D-FE84-4AFA-B6A9-E7B8B94390B1}"/>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687" name="フローチャート: 判断 686">
          <a:extLst>
            <a:ext uri="{FF2B5EF4-FFF2-40B4-BE49-F238E27FC236}">
              <a16:creationId xmlns:a16="http://schemas.microsoft.com/office/drawing/2014/main" id="{DD65E75E-E774-4BEB-9D34-FCE855DCEEDD}"/>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688" name="フローチャート: 判断 687">
          <a:extLst>
            <a:ext uri="{FF2B5EF4-FFF2-40B4-BE49-F238E27FC236}">
              <a16:creationId xmlns:a16="http://schemas.microsoft.com/office/drawing/2014/main" id="{6F685C1D-7C1F-470B-8258-42A903083ED9}"/>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689" name="フローチャート: 判断 688">
          <a:extLst>
            <a:ext uri="{FF2B5EF4-FFF2-40B4-BE49-F238E27FC236}">
              <a16:creationId xmlns:a16="http://schemas.microsoft.com/office/drawing/2014/main" id="{A7A0CB9B-CF31-4B3D-9A85-2AFB3426B2AB}"/>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0" name="テキスト ボックス 689">
          <a:extLst>
            <a:ext uri="{FF2B5EF4-FFF2-40B4-BE49-F238E27FC236}">
              <a16:creationId xmlns:a16="http://schemas.microsoft.com/office/drawing/2014/main" id="{757CF693-2D3C-4A81-B876-656931FEC62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1" name="テキスト ボックス 690">
          <a:extLst>
            <a:ext uri="{FF2B5EF4-FFF2-40B4-BE49-F238E27FC236}">
              <a16:creationId xmlns:a16="http://schemas.microsoft.com/office/drawing/2014/main" id="{2B4C1C8F-F433-492F-862D-3458CED5A79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2" name="テキスト ボックス 691">
          <a:extLst>
            <a:ext uri="{FF2B5EF4-FFF2-40B4-BE49-F238E27FC236}">
              <a16:creationId xmlns:a16="http://schemas.microsoft.com/office/drawing/2014/main" id="{D88D5F47-24FF-43EB-B359-C98D819679B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3" name="テキスト ボックス 692">
          <a:extLst>
            <a:ext uri="{FF2B5EF4-FFF2-40B4-BE49-F238E27FC236}">
              <a16:creationId xmlns:a16="http://schemas.microsoft.com/office/drawing/2014/main" id="{F9D5A626-A1E7-4679-A4D8-BC9EB6A10D6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94" name="テキスト ボックス 693">
          <a:extLst>
            <a:ext uri="{FF2B5EF4-FFF2-40B4-BE49-F238E27FC236}">
              <a16:creationId xmlns:a16="http://schemas.microsoft.com/office/drawing/2014/main" id="{A99F628A-9AB0-46D9-A1A8-92CDB450B24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53403</xdr:rowOff>
    </xdr:from>
    <xdr:to>
      <xdr:col>116</xdr:col>
      <xdr:colOff>114300</xdr:colOff>
      <xdr:row>105</xdr:row>
      <xdr:rowOff>155003</xdr:rowOff>
    </xdr:to>
    <xdr:sp macro="" textlink="">
      <xdr:nvSpPr>
        <xdr:cNvPr id="695" name="楕円 694">
          <a:extLst>
            <a:ext uri="{FF2B5EF4-FFF2-40B4-BE49-F238E27FC236}">
              <a16:creationId xmlns:a16="http://schemas.microsoft.com/office/drawing/2014/main" id="{730CD17F-4148-4B0B-91A5-024E32A836D8}"/>
            </a:ext>
          </a:extLst>
        </xdr:cNvPr>
        <xdr:cNvSpPr/>
      </xdr:nvSpPr>
      <xdr:spPr>
        <a:xfrm>
          <a:off x="22110700" y="1805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76280</xdr:rowOff>
    </xdr:from>
    <xdr:ext cx="469744" cy="259045"/>
    <xdr:sp macro="" textlink="">
      <xdr:nvSpPr>
        <xdr:cNvPr id="696" name="【公民館】&#10;一人当たり面積該当値テキスト">
          <a:extLst>
            <a:ext uri="{FF2B5EF4-FFF2-40B4-BE49-F238E27FC236}">
              <a16:creationId xmlns:a16="http://schemas.microsoft.com/office/drawing/2014/main" id="{86198281-A981-43C9-8AF8-29F2101A814E}"/>
            </a:ext>
          </a:extLst>
        </xdr:cNvPr>
        <xdr:cNvSpPr txBox="1"/>
      </xdr:nvSpPr>
      <xdr:spPr>
        <a:xfrm>
          <a:off x="22199600" y="1790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61976</xdr:rowOff>
    </xdr:from>
    <xdr:to>
      <xdr:col>112</xdr:col>
      <xdr:colOff>38100</xdr:colOff>
      <xdr:row>105</xdr:row>
      <xdr:rowOff>163576</xdr:rowOff>
    </xdr:to>
    <xdr:sp macro="" textlink="">
      <xdr:nvSpPr>
        <xdr:cNvPr id="697" name="楕円 696">
          <a:extLst>
            <a:ext uri="{FF2B5EF4-FFF2-40B4-BE49-F238E27FC236}">
              <a16:creationId xmlns:a16="http://schemas.microsoft.com/office/drawing/2014/main" id="{880CAC7F-9E36-4023-A1D6-7E9C87181180}"/>
            </a:ext>
          </a:extLst>
        </xdr:cNvPr>
        <xdr:cNvSpPr/>
      </xdr:nvSpPr>
      <xdr:spPr>
        <a:xfrm>
          <a:off x="21272500" y="1806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104203</xdr:rowOff>
    </xdr:from>
    <xdr:to>
      <xdr:col>116</xdr:col>
      <xdr:colOff>63500</xdr:colOff>
      <xdr:row>105</xdr:row>
      <xdr:rowOff>112776</xdr:rowOff>
    </xdr:to>
    <xdr:cxnSp macro="">
      <xdr:nvCxnSpPr>
        <xdr:cNvPr id="698" name="直線コネクタ 697">
          <a:extLst>
            <a:ext uri="{FF2B5EF4-FFF2-40B4-BE49-F238E27FC236}">
              <a16:creationId xmlns:a16="http://schemas.microsoft.com/office/drawing/2014/main" id="{A388F037-3A3F-4233-9F20-CE2AB034717B}"/>
            </a:ext>
          </a:extLst>
        </xdr:cNvPr>
        <xdr:cNvCxnSpPr/>
      </xdr:nvCxnSpPr>
      <xdr:spPr>
        <a:xfrm flipV="1">
          <a:off x="21323300" y="18106453"/>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100837</xdr:rowOff>
    </xdr:from>
    <xdr:to>
      <xdr:col>107</xdr:col>
      <xdr:colOff>101600</xdr:colOff>
      <xdr:row>101</xdr:row>
      <xdr:rowOff>30987</xdr:rowOff>
    </xdr:to>
    <xdr:sp macro="" textlink="">
      <xdr:nvSpPr>
        <xdr:cNvPr id="699" name="楕円 698">
          <a:extLst>
            <a:ext uri="{FF2B5EF4-FFF2-40B4-BE49-F238E27FC236}">
              <a16:creationId xmlns:a16="http://schemas.microsoft.com/office/drawing/2014/main" id="{7108DE5A-524A-488E-92DE-428FF3299A31}"/>
            </a:ext>
          </a:extLst>
        </xdr:cNvPr>
        <xdr:cNvSpPr/>
      </xdr:nvSpPr>
      <xdr:spPr>
        <a:xfrm>
          <a:off x="20383500" y="1724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151637</xdr:rowOff>
    </xdr:from>
    <xdr:to>
      <xdr:col>111</xdr:col>
      <xdr:colOff>177800</xdr:colOff>
      <xdr:row>105</xdr:row>
      <xdr:rowOff>112776</xdr:rowOff>
    </xdr:to>
    <xdr:cxnSp macro="">
      <xdr:nvCxnSpPr>
        <xdr:cNvPr id="700" name="直線コネクタ 699">
          <a:extLst>
            <a:ext uri="{FF2B5EF4-FFF2-40B4-BE49-F238E27FC236}">
              <a16:creationId xmlns:a16="http://schemas.microsoft.com/office/drawing/2014/main" id="{59DA6A0C-7F75-445B-9BDE-AAF8871EDB39}"/>
            </a:ext>
          </a:extLst>
        </xdr:cNvPr>
        <xdr:cNvCxnSpPr/>
      </xdr:nvCxnSpPr>
      <xdr:spPr>
        <a:xfrm>
          <a:off x="20434300" y="17296637"/>
          <a:ext cx="889000" cy="81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69405</xdr:rowOff>
    </xdr:from>
    <xdr:to>
      <xdr:col>102</xdr:col>
      <xdr:colOff>165100</xdr:colOff>
      <xdr:row>105</xdr:row>
      <xdr:rowOff>171005</xdr:rowOff>
    </xdr:to>
    <xdr:sp macro="" textlink="">
      <xdr:nvSpPr>
        <xdr:cNvPr id="701" name="楕円 700">
          <a:extLst>
            <a:ext uri="{FF2B5EF4-FFF2-40B4-BE49-F238E27FC236}">
              <a16:creationId xmlns:a16="http://schemas.microsoft.com/office/drawing/2014/main" id="{4A1FB253-2F77-48EC-8FEA-645C16604122}"/>
            </a:ext>
          </a:extLst>
        </xdr:cNvPr>
        <xdr:cNvSpPr/>
      </xdr:nvSpPr>
      <xdr:spPr>
        <a:xfrm>
          <a:off x="19494500" y="1807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151637</xdr:rowOff>
    </xdr:from>
    <xdr:to>
      <xdr:col>107</xdr:col>
      <xdr:colOff>50800</xdr:colOff>
      <xdr:row>105</xdr:row>
      <xdr:rowOff>120205</xdr:rowOff>
    </xdr:to>
    <xdr:cxnSp macro="">
      <xdr:nvCxnSpPr>
        <xdr:cNvPr id="702" name="直線コネクタ 701">
          <a:extLst>
            <a:ext uri="{FF2B5EF4-FFF2-40B4-BE49-F238E27FC236}">
              <a16:creationId xmlns:a16="http://schemas.microsoft.com/office/drawing/2014/main" id="{F2F713C8-39C2-4CCA-A4D7-72CD47BE57BA}"/>
            </a:ext>
          </a:extLst>
        </xdr:cNvPr>
        <xdr:cNvCxnSpPr/>
      </xdr:nvCxnSpPr>
      <xdr:spPr>
        <a:xfrm flipV="1">
          <a:off x="19545300" y="17296637"/>
          <a:ext cx="889000" cy="82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703" name="n_1aveValue【公民館】&#10;一人当たり面積">
          <a:extLst>
            <a:ext uri="{FF2B5EF4-FFF2-40B4-BE49-F238E27FC236}">
              <a16:creationId xmlns:a16="http://schemas.microsoft.com/office/drawing/2014/main" id="{5C984DE2-F15D-49F2-995D-FC816B04EC3F}"/>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704" name="n_2aveValue【公民館】&#10;一人当たり面積">
          <a:extLst>
            <a:ext uri="{FF2B5EF4-FFF2-40B4-BE49-F238E27FC236}">
              <a16:creationId xmlns:a16="http://schemas.microsoft.com/office/drawing/2014/main" id="{39152CCC-C64D-44FF-B92A-19110FBD2AB9}"/>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705" name="n_3aveValue【公民館】&#10;一人当たり面積">
          <a:extLst>
            <a:ext uri="{FF2B5EF4-FFF2-40B4-BE49-F238E27FC236}">
              <a16:creationId xmlns:a16="http://schemas.microsoft.com/office/drawing/2014/main" id="{724876B9-18C2-473B-981F-5B876C70ADFB}"/>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706" name="n_4aveValue【公民館】&#10;一人当たり面積">
          <a:extLst>
            <a:ext uri="{FF2B5EF4-FFF2-40B4-BE49-F238E27FC236}">
              <a16:creationId xmlns:a16="http://schemas.microsoft.com/office/drawing/2014/main" id="{4E3CC7C4-8BF6-4BCB-BDC2-3C358AA9B0A7}"/>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8653</xdr:rowOff>
    </xdr:from>
    <xdr:ext cx="469744" cy="259045"/>
    <xdr:sp macro="" textlink="">
      <xdr:nvSpPr>
        <xdr:cNvPr id="707" name="n_1mainValue【公民館】&#10;一人当たり面積">
          <a:extLst>
            <a:ext uri="{FF2B5EF4-FFF2-40B4-BE49-F238E27FC236}">
              <a16:creationId xmlns:a16="http://schemas.microsoft.com/office/drawing/2014/main" id="{D7085A11-8791-48B0-90A3-EBE1F8195AC5}"/>
            </a:ext>
          </a:extLst>
        </xdr:cNvPr>
        <xdr:cNvSpPr txBox="1"/>
      </xdr:nvSpPr>
      <xdr:spPr>
        <a:xfrm>
          <a:off x="21075727" y="1783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47514</xdr:rowOff>
    </xdr:from>
    <xdr:ext cx="469744" cy="259045"/>
    <xdr:sp macro="" textlink="">
      <xdr:nvSpPr>
        <xdr:cNvPr id="708" name="n_2mainValue【公民館】&#10;一人当たり面積">
          <a:extLst>
            <a:ext uri="{FF2B5EF4-FFF2-40B4-BE49-F238E27FC236}">
              <a16:creationId xmlns:a16="http://schemas.microsoft.com/office/drawing/2014/main" id="{24BF36E2-3C51-4C2C-8429-CAEDC6B5DE20}"/>
            </a:ext>
          </a:extLst>
        </xdr:cNvPr>
        <xdr:cNvSpPr txBox="1"/>
      </xdr:nvSpPr>
      <xdr:spPr>
        <a:xfrm>
          <a:off x="20199427" y="1702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16082</xdr:rowOff>
    </xdr:from>
    <xdr:ext cx="469744" cy="259045"/>
    <xdr:sp macro="" textlink="">
      <xdr:nvSpPr>
        <xdr:cNvPr id="709" name="n_3mainValue【公民館】&#10;一人当たり面積">
          <a:extLst>
            <a:ext uri="{FF2B5EF4-FFF2-40B4-BE49-F238E27FC236}">
              <a16:creationId xmlns:a16="http://schemas.microsoft.com/office/drawing/2014/main" id="{9347A11F-C5CA-4D84-AF6D-628936B7FD7F}"/>
            </a:ext>
          </a:extLst>
        </xdr:cNvPr>
        <xdr:cNvSpPr txBox="1"/>
      </xdr:nvSpPr>
      <xdr:spPr>
        <a:xfrm>
          <a:off x="19310427" y="1784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0" name="正方形/長方形 709">
          <a:extLst>
            <a:ext uri="{FF2B5EF4-FFF2-40B4-BE49-F238E27FC236}">
              <a16:creationId xmlns:a16="http://schemas.microsoft.com/office/drawing/2014/main" id="{84D3069D-6600-463E-9F94-4651371BBAC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1" name="正方形/長方形 710">
          <a:extLst>
            <a:ext uri="{FF2B5EF4-FFF2-40B4-BE49-F238E27FC236}">
              <a16:creationId xmlns:a16="http://schemas.microsoft.com/office/drawing/2014/main" id="{1505EA04-F03A-4887-B334-16F9CE6C18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2" name="テキスト ボックス 711">
          <a:extLst>
            <a:ext uri="{FF2B5EF4-FFF2-40B4-BE49-F238E27FC236}">
              <a16:creationId xmlns:a16="http://schemas.microsoft.com/office/drawing/2014/main" id="{04DD7D2D-5533-4342-A7EE-11EF975F19E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類似団体と比較して、道路・橋りょう・公営住宅は面積等が大きいにもかかわらず、有形固定資産減価償却率は同程度の水準となっている。これは、長寿命化計画等に基づき、施設の建替えや改修・修繕を計画的に実施してきたことが要因と考えられる。 一方、公民館については類似団体を上回る状況となっている。これは、農村部において複数の公民館を有しており、現状では各地区住民の意向を踏まえて施設を維持していることによるものであり、類似団体との単純な比較は難しい。今後も老朽化が進行する施設があることから、引き続き公共施設等総合管理計画及び個別施設計画に基づき、計画的な改修・修繕を進めるとともに、施設の集約化・適正配置についても検討していく必要があ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7590A69-287D-4C4D-8831-4242439B7DA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9E879F6-3479-4A59-970F-7545E52912F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B10F946-E704-4A57-B228-4F47349B123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2C57702-9621-4502-B26A-7A5446CCD18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北海道士幌町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8098DD4-D34B-4919-85CA-CAD7DA49084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BE0C62-47BB-4CDD-8713-744CEE7E865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39390C0-A422-4441-AD1D-8C5B64E007B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4E07322-EF47-439A-A370-6F4F06C8EF2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AFC3E9C-9EB0-4001-89DF-9965A696209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93699B5-EA9A-4001-8E44-E5558447834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5,690
5,531
259.19
11,386,125
10,859,361
391,395
4,539,381
6,405,942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C69574-1900-49CD-8459-76390C613DD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E2B7EA-C437-4464-AE75-ADE2E2AF6E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5366AFD-3593-4798-926D-DD48D2E95D4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21054F-0BE1-4CAB-A288-2182B27E4FA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A024978-0FDE-4CA3-8BE7-037E7F5AEC9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03CBC23-83E7-47DB-AEC9-A111354A3E1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A487542-FFF7-4592-8151-DBC8C883277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7B10F98-156A-4296-90E4-BEB04643BED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10C5AE2-C735-49A9-A15B-3DB7D1E848F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E968A2-5B0B-48CD-8E07-28DE6D6EC95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5F75DD-B646-48F1-A0D0-64FA4AAD190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66D2DD0-4E26-42C9-B952-08735DC677C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5EF74BA-D27F-4C58-B779-0DEE02D9442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89E457-F11F-4E85-AC32-2C2C0579DC4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44D8C6-134C-4B5A-8C64-CEDCB144F1F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82E7E7F-8734-44A9-862F-BFA0F66D90E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E28E571-4FBA-4E59-8E84-FFBC7CEACE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C19D44-C625-48FA-B97D-2F353856283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64AAFF9-EAE6-47DB-9038-3278721EF99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2D59760-CC7F-49D0-BF8E-7B9239C7876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935062-2830-49ED-AA4B-84C48F1670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824D4F3-2024-4742-89B4-58BFC630484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A938834-3068-45B4-95ED-2AF5608CF03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766320-4DFB-40C9-8954-1CE1A1BAC23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E258F3-4DAA-43D9-8E2E-9A2BC4AD11A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BBE886-8736-4270-8090-DBE6AE035BD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DD0DD5-0F4A-4BBE-AD3C-D0A858DB61B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454DE65-4BE0-4716-9075-626F36461C8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E138C11-C222-4922-A8A1-58113230B7DC}"/>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6CFC733-59F3-4C77-876A-B0404459533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927EB6B-D2E3-4A5C-8CD9-DE5A5F1E239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21D3C53-F797-4D77-89B4-8A729BAC108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63127C4-222D-4C7E-8F50-4812FDDB5FA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E801A29-CF61-4C81-9216-1D270786D66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DFAB049-29FA-44BC-91B1-276E037AA9C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332A684-5921-4091-865F-18D4E088148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06AC8CC-5C74-4190-BFA4-6DAA48157B8F}"/>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6E9146B-124D-441C-BC29-5F2B0DFBE53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5B64D4B-A73F-4BFD-B9B5-1402D9CAF58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F9A920F-5AA0-4A29-9857-06C2D4FD068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5E8EA9B-E1CD-417D-9C07-87BF4A50975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CBC0A4C-441E-41E6-95ED-14BA43565E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7A4EDAF-EBC9-4690-810D-D11B1821C08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004B667-4957-487F-9D91-BB496227270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EB4BBF5-A115-45A1-B1DA-14650644FD9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966F911-9EA3-4F3F-9CA1-6B0E5D7CB32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E9AED42-B870-45F1-A762-31978F67C51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A40A057-673D-4B58-8199-72E53E8C12C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653CD21E-B02B-4720-BAD9-4622EF48684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58C57FC6-DA8C-4D88-BA7B-58DD6680C04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65E93E9-ED2A-4273-B114-76B7BE0DBB1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B74D4E48-F6B4-487F-A648-6E3048CCCFE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FBA59A2A-8D7C-4C70-B741-94DF5FA23F3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8D171E27-F44E-440F-8768-64198231930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7E0EDF25-FABC-44C2-9DB0-970F5AB6E15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BCADA8B9-E357-45A4-BB69-03E1D0D0A3D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DE143FED-941B-42F5-9746-8AB8D9B9CF3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88644B2E-73B8-4E65-9DC2-F2B6FEFA732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E8F06A3D-37D8-462E-80D3-E5947691AB1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78331AC5-5155-4799-AEBD-80765E138CB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CC5362CC-7F80-419A-9E98-672D44CE6E1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EA54D14-CAE3-4BFF-A2EA-F7660862103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1E6014B2-995D-4B68-9575-9AFB3B1355A1}"/>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D4E9F727-F31B-45D8-B915-EE34E2FC0F2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AA3F6D77-FDE4-4735-9BB2-4F2BDD055931}"/>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21776A78-9C87-4C11-B691-F9F6D8BB6094}"/>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EE0B0409-C2DC-4448-8DC5-320EDB4E324E}"/>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7621A49E-872A-4428-9842-F000290A6F97}"/>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FB686EE1-FB07-4879-B62C-82BDB80EB17E}"/>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DDB3DA0A-21BD-4281-A2D4-C0A32E092088}"/>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1DB20943-F5ED-495A-9066-4DD0FB492D8D}"/>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ABEADCFA-13A6-4B2D-8E51-E4721D9C3825}"/>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60D3AA07-8448-4088-80F0-B4917C8D34CD}"/>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F973DF5-C38F-4B26-AC95-EF32BEDFE08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23C06B1-18B0-4CF3-A778-E63BEC25C70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8364D4A-CF81-4F5F-832D-0578A0C5504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C3335970-CB44-4199-A11D-D5E8FD4CD32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2DBF8026-97E9-42E2-AD27-96A2B016885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40640</xdr:rowOff>
    </xdr:from>
    <xdr:to>
      <xdr:col>24</xdr:col>
      <xdr:colOff>114300</xdr:colOff>
      <xdr:row>64</xdr:row>
      <xdr:rowOff>142240</xdr:rowOff>
    </xdr:to>
    <xdr:sp macro="" textlink="">
      <xdr:nvSpPr>
        <xdr:cNvPr id="90" name="楕円 89">
          <a:extLst>
            <a:ext uri="{FF2B5EF4-FFF2-40B4-BE49-F238E27FC236}">
              <a16:creationId xmlns:a16="http://schemas.microsoft.com/office/drawing/2014/main" id="{39CF83D2-0984-4ACB-985A-6252F3BA2CE1}"/>
            </a:ext>
          </a:extLst>
        </xdr:cNvPr>
        <xdr:cNvSpPr/>
      </xdr:nvSpPr>
      <xdr:spPr>
        <a:xfrm>
          <a:off x="4584700" y="1101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127017</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1A39AEE8-6AB0-4E10-89FC-6EB7A0729585}"/>
            </a:ext>
          </a:extLst>
        </xdr:cNvPr>
        <xdr:cNvSpPr txBox="1"/>
      </xdr:nvSpPr>
      <xdr:spPr>
        <a:xfrm>
          <a:off x="4673600" y="1092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164737</xdr:rowOff>
    </xdr:from>
    <xdr:to>
      <xdr:col>20</xdr:col>
      <xdr:colOff>38100</xdr:colOff>
      <xdr:row>64</xdr:row>
      <xdr:rowOff>94887</xdr:rowOff>
    </xdr:to>
    <xdr:sp macro="" textlink="">
      <xdr:nvSpPr>
        <xdr:cNvPr id="92" name="楕円 91">
          <a:extLst>
            <a:ext uri="{FF2B5EF4-FFF2-40B4-BE49-F238E27FC236}">
              <a16:creationId xmlns:a16="http://schemas.microsoft.com/office/drawing/2014/main" id="{2C8A8EA7-FB2C-4190-B661-6C713EDE97EB}"/>
            </a:ext>
          </a:extLst>
        </xdr:cNvPr>
        <xdr:cNvSpPr/>
      </xdr:nvSpPr>
      <xdr:spPr>
        <a:xfrm>
          <a:off x="3746500" y="1096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44087</xdr:rowOff>
    </xdr:from>
    <xdr:to>
      <xdr:col>24</xdr:col>
      <xdr:colOff>63500</xdr:colOff>
      <xdr:row>64</xdr:row>
      <xdr:rowOff>91440</xdr:rowOff>
    </xdr:to>
    <xdr:cxnSp macro="">
      <xdr:nvCxnSpPr>
        <xdr:cNvPr id="93" name="直線コネクタ 92">
          <a:extLst>
            <a:ext uri="{FF2B5EF4-FFF2-40B4-BE49-F238E27FC236}">
              <a16:creationId xmlns:a16="http://schemas.microsoft.com/office/drawing/2014/main" id="{B11C72D2-B731-4D14-81A2-4220384F6847}"/>
            </a:ext>
          </a:extLst>
        </xdr:cNvPr>
        <xdr:cNvCxnSpPr/>
      </xdr:nvCxnSpPr>
      <xdr:spPr>
        <a:xfrm>
          <a:off x="3797300" y="11016887"/>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115751</xdr:rowOff>
    </xdr:from>
    <xdr:to>
      <xdr:col>15</xdr:col>
      <xdr:colOff>101600</xdr:colOff>
      <xdr:row>64</xdr:row>
      <xdr:rowOff>45901</xdr:rowOff>
    </xdr:to>
    <xdr:sp macro="" textlink="">
      <xdr:nvSpPr>
        <xdr:cNvPr id="94" name="楕円 93">
          <a:extLst>
            <a:ext uri="{FF2B5EF4-FFF2-40B4-BE49-F238E27FC236}">
              <a16:creationId xmlns:a16="http://schemas.microsoft.com/office/drawing/2014/main" id="{56648FFC-AE99-4F95-A0C7-869F235DF6AF}"/>
            </a:ext>
          </a:extLst>
        </xdr:cNvPr>
        <xdr:cNvSpPr/>
      </xdr:nvSpPr>
      <xdr:spPr>
        <a:xfrm>
          <a:off x="2857500" y="1091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166551</xdr:rowOff>
    </xdr:from>
    <xdr:to>
      <xdr:col>19</xdr:col>
      <xdr:colOff>177800</xdr:colOff>
      <xdr:row>64</xdr:row>
      <xdr:rowOff>44087</xdr:rowOff>
    </xdr:to>
    <xdr:cxnSp macro="">
      <xdr:nvCxnSpPr>
        <xdr:cNvPr id="95" name="直線コネクタ 94">
          <a:extLst>
            <a:ext uri="{FF2B5EF4-FFF2-40B4-BE49-F238E27FC236}">
              <a16:creationId xmlns:a16="http://schemas.microsoft.com/office/drawing/2014/main" id="{D195171A-F3F1-44AC-AAA8-CC19A4597887}"/>
            </a:ext>
          </a:extLst>
        </xdr:cNvPr>
        <xdr:cNvCxnSpPr/>
      </xdr:nvCxnSpPr>
      <xdr:spPr>
        <a:xfrm>
          <a:off x="2908300" y="1096790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153307</xdr:rowOff>
    </xdr:from>
    <xdr:to>
      <xdr:col>10</xdr:col>
      <xdr:colOff>165100</xdr:colOff>
      <xdr:row>62</xdr:row>
      <xdr:rowOff>83457</xdr:rowOff>
    </xdr:to>
    <xdr:sp macro="" textlink="">
      <xdr:nvSpPr>
        <xdr:cNvPr id="96" name="楕円 95">
          <a:extLst>
            <a:ext uri="{FF2B5EF4-FFF2-40B4-BE49-F238E27FC236}">
              <a16:creationId xmlns:a16="http://schemas.microsoft.com/office/drawing/2014/main" id="{156ADCED-A63B-4B88-A204-7B74AAA9B205}"/>
            </a:ext>
          </a:extLst>
        </xdr:cNvPr>
        <xdr:cNvSpPr/>
      </xdr:nvSpPr>
      <xdr:spPr>
        <a:xfrm>
          <a:off x="1968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32657</xdr:rowOff>
    </xdr:from>
    <xdr:to>
      <xdr:col>15</xdr:col>
      <xdr:colOff>50800</xdr:colOff>
      <xdr:row>63</xdr:row>
      <xdr:rowOff>166551</xdr:rowOff>
    </xdr:to>
    <xdr:cxnSp macro="">
      <xdr:nvCxnSpPr>
        <xdr:cNvPr id="97" name="直線コネクタ 96">
          <a:extLst>
            <a:ext uri="{FF2B5EF4-FFF2-40B4-BE49-F238E27FC236}">
              <a16:creationId xmlns:a16="http://schemas.microsoft.com/office/drawing/2014/main" id="{A2ADBB89-A5D3-4563-B043-8E2192BFA3AE}"/>
            </a:ext>
          </a:extLst>
        </xdr:cNvPr>
        <xdr:cNvCxnSpPr/>
      </xdr:nvCxnSpPr>
      <xdr:spPr>
        <a:xfrm>
          <a:off x="2019300" y="10662557"/>
          <a:ext cx="889000" cy="30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98" name="n_1aveValue【体育館・プール】&#10;有形固定資産減価償却率">
          <a:extLst>
            <a:ext uri="{FF2B5EF4-FFF2-40B4-BE49-F238E27FC236}">
              <a16:creationId xmlns:a16="http://schemas.microsoft.com/office/drawing/2014/main" id="{BBD79FE7-85C0-4046-985A-520F6F2E1207}"/>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99" name="n_2aveValue【体育館・プール】&#10;有形固定資産減価償却率">
          <a:extLst>
            <a:ext uri="{FF2B5EF4-FFF2-40B4-BE49-F238E27FC236}">
              <a16:creationId xmlns:a16="http://schemas.microsoft.com/office/drawing/2014/main" id="{70F29885-6AF0-44CE-80B4-9AE8F0C873EA}"/>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0" name="n_3aveValue【体育館・プール】&#10;有形固定資産減価償却率">
          <a:extLst>
            <a:ext uri="{FF2B5EF4-FFF2-40B4-BE49-F238E27FC236}">
              <a16:creationId xmlns:a16="http://schemas.microsoft.com/office/drawing/2014/main" id="{F7B69B0D-044E-4DE1-BCD0-D8031842E561}"/>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01" name="n_4aveValue【体育館・プール】&#10;有形固定資産減価償却率">
          <a:extLst>
            <a:ext uri="{FF2B5EF4-FFF2-40B4-BE49-F238E27FC236}">
              <a16:creationId xmlns:a16="http://schemas.microsoft.com/office/drawing/2014/main" id="{1BE04582-E755-46D4-A456-E81204609210}"/>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86014</xdr:rowOff>
    </xdr:from>
    <xdr:ext cx="405111" cy="259045"/>
    <xdr:sp macro="" textlink="">
      <xdr:nvSpPr>
        <xdr:cNvPr id="102" name="n_1mainValue【体育館・プール】&#10;有形固定資産減価償却率">
          <a:extLst>
            <a:ext uri="{FF2B5EF4-FFF2-40B4-BE49-F238E27FC236}">
              <a16:creationId xmlns:a16="http://schemas.microsoft.com/office/drawing/2014/main" id="{943E1801-83A6-46B0-94A1-8B715B513B9C}"/>
            </a:ext>
          </a:extLst>
        </xdr:cNvPr>
        <xdr:cNvSpPr txBox="1"/>
      </xdr:nvSpPr>
      <xdr:spPr>
        <a:xfrm>
          <a:off x="3582044" y="1105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37028</xdr:rowOff>
    </xdr:from>
    <xdr:ext cx="405111" cy="259045"/>
    <xdr:sp macro="" textlink="">
      <xdr:nvSpPr>
        <xdr:cNvPr id="103" name="n_2mainValue【体育館・プール】&#10;有形固定資産減価償却率">
          <a:extLst>
            <a:ext uri="{FF2B5EF4-FFF2-40B4-BE49-F238E27FC236}">
              <a16:creationId xmlns:a16="http://schemas.microsoft.com/office/drawing/2014/main" id="{EFAFA450-5809-4182-83DC-12F43944A791}"/>
            </a:ext>
          </a:extLst>
        </xdr:cNvPr>
        <xdr:cNvSpPr txBox="1"/>
      </xdr:nvSpPr>
      <xdr:spPr>
        <a:xfrm>
          <a:off x="2705744" y="1100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74584</xdr:rowOff>
    </xdr:from>
    <xdr:ext cx="405111" cy="259045"/>
    <xdr:sp macro="" textlink="">
      <xdr:nvSpPr>
        <xdr:cNvPr id="104" name="n_3mainValue【体育館・プール】&#10;有形固定資産減価償却率">
          <a:extLst>
            <a:ext uri="{FF2B5EF4-FFF2-40B4-BE49-F238E27FC236}">
              <a16:creationId xmlns:a16="http://schemas.microsoft.com/office/drawing/2014/main" id="{283239B6-8C6A-4DC5-8AC0-5AFE8EEAD1D0}"/>
            </a:ext>
          </a:extLst>
        </xdr:cNvPr>
        <xdr:cNvSpPr txBox="1"/>
      </xdr:nvSpPr>
      <xdr:spPr>
        <a:xfrm>
          <a:off x="1816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C8541F72-3F74-46FB-86D1-C631F335685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B3585A86-74C8-460A-AD4B-F91342AFB35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7CF54BDF-552C-4B3C-8744-841234F05CF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4B8209EE-670A-4436-8CA6-DF2E7355DF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34CA7451-1142-4B3E-BD85-FDF4E2A0AA1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64D8A589-7FC0-4717-8217-67A1DAC782F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9BF597F4-8128-4DBA-9092-C388959E44F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62931C43-5A55-4163-A2D4-1B6E66C8E88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434A6648-A8CA-49FB-9C22-C2E143FAB8B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6BFFD615-D130-4378-9BF2-449872DE417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5" name="直線コネクタ 114">
          <a:extLst>
            <a:ext uri="{FF2B5EF4-FFF2-40B4-BE49-F238E27FC236}">
              <a16:creationId xmlns:a16="http://schemas.microsoft.com/office/drawing/2014/main" id="{E392B444-4AE1-4C91-A5CC-35F5C784E7E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6" name="テキスト ボックス 115">
          <a:extLst>
            <a:ext uri="{FF2B5EF4-FFF2-40B4-BE49-F238E27FC236}">
              <a16:creationId xmlns:a16="http://schemas.microsoft.com/office/drawing/2014/main" id="{EC655165-D740-48E0-BBBA-E4F288C142EC}"/>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7" name="直線コネクタ 116">
          <a:extLst>
            <a:ext uri="{FF2B5EF4-FFF2-40B4-BE49-F238E27FC236}">
              <a16:creationId xmlns:a16="http://schemas.microsoft.com/office/drawing/2014/main" id="{505416FC-2D4F-4BE3-AF67-8202BD47BCB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8" name="テキスト ボックス 117">
          <a:extLst>
            <a:ext uri="{FF2B5EF4-FFF2-40B4-BE49-F238E27FC236}">
              <a16:creationId xmlns:a16="http://schemas.microsoft.com/office/drawing/2014/main" id="{21708D9A-951E-40EA-92C6-AB6E491FB7EA}"/>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9" name="直線コネクタ 118">
          <a:extLst>
            <a:ext uri="{FF2B5EF4-FFF2-40B4-BE49-F238E27FC236}">
              <a16:creationId xmlns:a16="http://schemas.microsoft.com/office/drawing/2014/main" id="{77EBA11C-81CB-4D9A-968E-27A0DF5A6C8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0" name="テキスト ボックス 119">
          <a:extLst>
            <a:ext uri="{FF2B5EF4-FFF2-40B4-BE49-F238E27FC236}">
              <a16:creationId xmlns:a16="http://schemas.microsoft.com/office/drawing/2014/main" id="{918792C7-C1C0-4D67-AF0E-CAA0834427B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1" name="直線コネクタ 120">
          <a:extLst>
            <a:ext uri="{FF2B5EF4-FFF2-40B4-BE49-F238E27FC236}">
              <a16:creationId xmlns:a16="http://schemas.microsoft.com/office/drawing/2014/main" id="{79929BFE-706B-4844-B190-F1D351E463C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2" name="テキスト ボックス 121">
          <a:extLst>
            <a:ext uri="{FF2B5EF4-FFF2-40B4-BE49-F238E27FC236}">
              <a16:creationId xmlns:a16="http://schemas.microsoft.com/office/drawing/2014/main" id="{B7F5A611-12BB-47CA-995B-38E3A92B6B7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a:extLst>
            <a:ext uri="{FF2B5EF4-FFF2-40B4-BE49-F238E27FC236}">
              <a16:creationId xmlns:a16="http://schemas.microsoft.com/office/drawing/2014/main" id="{68CA6DE7-259E-40F6-8FF3-6B510687471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a:extLst>
            <a:ext uri="{FF2B5EF4-FFF2-40B4-BE49-F238E27FC236}">
              <a16:creationId xmlns:a16="http://schemas.microsoft.com/office/drawing/2014/main" id="{690AE2D4-C8BF-4CA8-AB2D-81DCC0C3B30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a:extLst>
            <a:ext uri="{FF2B5EF4-FFF2-40B4-BE49-F238E27FC236}">
              <a16:creationId xmlns:a16="http://schemas.microsoft.com/office/drawing/2014/main" id="{8679C8E6-B99A-41D8-980F-7CAA23E22D1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6" name="直線コネクタ 125">
          <a:extLst>
            <a:ext uri="{FF2B5EF4-FFF2-40B4-BE49-F238E27FC236}">
              <a16:creationId xmlns:a16="http://schemas.microsoft.com/office/drawing/2014/main" id="{ABA73DA5-04A7-4F47-89A1-EA6A2B0B16C4}"/>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27" name="【体育館・プール】&#10;一人当たり面積最小値テキスト">
          <a:extLst>
            <a:ext uri="{FF2B5EF4-FFF2-40B4-BE49-F238E27FC236}">
              <a16:creationId xmlns:a16="http://schemas.microsoft.com/office/drawing/2014/main" id="{ED6812AE-AFB4-4BDD-B81F-3073BDA8FDF3}"/>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28" name="直線コネクタ 127">
          <a:extLst>
            <a:ext uri="{FF2B5EF4-FFF2-40B4-BE49-F238E27FC236}">
              <a16:creationId xmlns:a16="http://schemas.microsoft.com/office/drawing/2014/main" id="{D781AF5D-7519-443A-8195-FE3074A2ECB4}"/>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29" name="【体育館・プール】&#10;一人当たり面積最大値テキスト">
          <a:extLst>
            <a:ext uri="{FF2B5EF4-FFF2-40B4-BE49-F238E27FC236}">
              <a16:creationId xmlns:a16="http://schemas.microsoft.com/office/drawing/2014/main" id="{4EEFE0AE-3238-43D2-A913-62AB2D69BFCD}"/>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0" name="直線コネクタ 129">
          <a:extLst>
            <a:ext uri="{FF2B5EF4-FFF2-40B4-BE49-F238E27FC236}">
              <a16:creationId xmlns:a16="http://schemas.microsoft.com/office/drawing/2014/main" id="{1D07CB34-7B1C-4005-96FF-21554D7FB839}"/>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1" name="【体育館・プール】&#10;一人当たり面積平均値テキスト">
          <a:extLst>
            <a:ext uri="{FF2B5EF4-FFF2-40B4-BE49-F238E27FC236}">
              <a16:creationId xmlns:a16="http://schemas.microsoft.com/office/drawing/2014/main" id="{981DC043-339E-4ED6-B0D6-EB743B53A962}"/>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2" name="フローチャート: 判断 131">
          <a:extLst>
            <a:ext uri="{FF2B5EF4-FFF2-40B4-BE49-F238E27FC236}">
              <a16:creationId xmlns:a16="http://schemas.microsoft.com/office/drawing/2014/main" id="{1498E59B-D3B6-496D-B9B1-873BC3E88161}"/>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3" name="フローチャート: 判断 132">
          <a:extLst>
            <a:ext uri="{FF2B5EF4-FFF2-40B4-BE49-F238E27FC236}">
              <a16:creationId xmlns:a16="http://schemas.microsoft.com/office/drawing/2014/main" id="{9A62BA05-89D3-42BB-9577-EA8EA7FFB609}"/>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4" name="フローチャート: 判断 133">
          <a:extLst>
            <a:ext uri="{FF2B5EF4-FFF2-40B4-BE49-F238E27FC236}">
              <a16:creationId xmlns:a16="http://schemas.microsoft.com/office/drawing/2014/main" id="{1E5ABA52-0975-496D-B461-47BE9B2CA768}"/>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5" name="フローチャート: 判断 134">
          <a:extLst>
            <a:ext uri="{FF2B5EF4-FFF2-40B4-BE49-F238E27FC236}">
              <a16:creationId xmlns:a16="http://schemas.microsoft.com/office/drawing/2014/main" id="{25F8618F-89F9-47C6-AB98-FC99C6C1BD43}"/>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6" name="フローチャート: 判断 135">
          <a:extLst>
            <a:ext uri="{FF2B5EF4-FFF2-40B4-BE49-F238E27FC236}">
              <a16:creationId xmlns:a16="http://schemas.microsoft.com/office/drawing/2014/main" id="{46D9FD6D-0114-4A42-9AB3-A3ABB5C13BCD}"/>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FC91D396-F330-423E-AEA0-F1922E808A6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D36F392B-3862-40C9-B9B2-B68178EFEDF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47820D42-4B92-4B8B-B814-54CA4C73659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2394626A-18DA-4012-BD8C-999ABCED6DD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A8AB956-ED55-4B6E-BF77-F43520C73EF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112878</xdr:rowOff>
    </xdr:from>
    <xdr:to>
      <xdr:col>55</xdr:col>
      <xdr:colOff>50800</xdr:colOff>
      <xdr:row>64</xdr:row>
      <xdr:rowOff>43028</xdr:rowOff>
    </xdr:to>
    <xdr:sp macro="" textlink="">
      <xdr:nvSpPr>
        <xdr:cNvPr id="142" name="楕円 141">
          <a:extLst>
            <a:ext uri="{FF2B5EF4-FFF2-40B4-BE49-F238E27FC236}">
              <a16:creationId xmlns:a16="http://schemas.microsoft.com/office/drawing/2014/main" id="{843E8616-CB84-4022-9545-AFCE5ED7FE44}"/>
            </a:ext>
          </a:extLst>
        </xdr:cNvPr>
        <xdr:cNvSpPr/>
      </xdr:nvSpPr>
      <xdr:spPr>
        <a:xfrm>
          <a:off x="10426700" y="1091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27805</xdr:rowOff>
    </xdr:from>
    <xdr:ext cx="469744" cy="259045"/>
    <xdr:sp macro="" textlink="">
      <xdr:nvSpPr>
        <xdr:cNvPr id="143" name="【体育館・プール】&#10;一人当たり面積該当値テキスト">
          <a:extLst>
            <a:ext uri="{FF2B5EF4-FFF2-40B4-BE49-F238E27FC236}">
              <a16:creationId xmlns:a16="http://schemas.microsoft.com/office/drawing/2014/main" id="{33C418B7-29EE-4E38-B2E3-A0F49B6347F2}"/>
            </a:ext>
          </a:extLst>
        </xdr:cNvPr>
        <xdr:cNvSpPr txBox="1"/>
      </xdr:nvSpPr>
      <xdr:spPr>
        <a:xfrm>
          <a:off x="10515600" y="1082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113335</xdr:rowOff>
    </xdr:from>
    <xdr:to>
      <xdr:col>50</xdr:col>
      <xdr:colOff>165100</xdr:colOff>
      <xdr:row>64</xdr:row>
      <xdr:rowOff>43485</xdr:rowOff>
    </xdr:to>
    <xdr:sp macro="" textlink="">
      <xdr:nvSpPr>
        <xdr:cNvPr id="144" name="楕円 143">
          <a:extLst>
            <a:ext uri="{FF2B5EF4-FFF2-40B4-BE49-F238E27FC236}">
              <a16:creationId xmlns:a16="http://schemas.microsoft.com/office/drawing/2014/main" id="{892E1FB2-5410-40DE-ADBF-B3FD5383F617}"/>
            </a:ext>
          </a:extLst>
        </xdr:cNvPr>
        <xdr:cNvSpPr/>
      </xdr:nvSpPr>
      <xdr:spPr>
        <a:xfrm>
          <a:off x="9588500" y="1091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163678</xdr:rowOff>
    </xdr:from>
    <xdr:to>
      <xdr:col>55</xdr:col>
      <xdr:colOff>0</xdr:colOff>
      <xdr:row>63</xdr:row>
      <xdr:rowOff>164135</xdr:rowOff>
    </xdr:to>
    <xdr:cxnSp macro="">
      <xdr:nvCxnSpPr>
        <xdr:cNvPr id="145" name="直線コネクタ 144">
          <a:extLst>
            <a:ext uri="{FF2B5EF4-FFF2-40B4-BE49-F238E27FC236}">
              <a16:creationId xmlns:a16="http://schemas.microsoft.com/office/drawing/2014/main" id="{E7A60633-631B-4442-874C-E71C2D8021A0}"/>
            </a:ext>
          </a:extLst>
        </xdr:cNvPr>
        <xdr:cNvCxnSpPr/>
      </xdr:nvCxnSpPr>
      <xdr:spPr>
        <a:xfrm flipV="1">
          <a:off x="9639300" y="10965028"/>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113335</xdr:rowOff>
    </xdr:from>
    <xdr:to>
      <xdr:col>46</xdr:col>
      <xdr:colOff>38100</xdr:colOff>
      <xdr:row>64</xdr:row>
      <xdr:rowOff>43485</xdr:rowOff>
    </xdr:to>
    <xdr:sp macro="" textlink="">
      <xdr:nvSpPr>
        <xdr:cNvPr id="146" name="楕円 145">
          <a:extLst>
            <a:ext uri="{FF2B5EF4-FFF2-40B4-BE49-F238E27FC236}">
              <a16:creationId xmlns:a16="http://schemas.microsoft.com/office/drawing/2014/main" id="{2B8DC9D7-12BE-468E-B460-72EB99CB10FD}"/>
            </a:ext>
          </a:extLst>
        </xdr:cNvPr>
        <xdr:cNvSpPr/>
      </xdr:nvSpPr>
      <xdr:spPr>
        <a:xfrm>
          <a:off x="8699500" y="1091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164135</xdr:rowOff>
    </xdr:from>
    <xdr:to>
      <xdr:col>50</xdr:col>
      <xdr:colOff>114300</xdr:colOff>
      <xdr:row>63</xdr:row>
      <xdr:rowOff>164135</xdr:rowOff>
    </xdr:to>
    <xdr:cxnSp macro="">
      <xdr:nvCxnSpPr>
        <xdr:cNvPr id="147" name="直線コネクタ 146">
          <a:extLst>
            <a:ext uri="{FF2B5EF4-FFF2-40B4-BE49-F238E27FC236}">
              <a16:creationId xmlns:a16="http://schemas.microsoft.com/office/drawing/2014/main" id="{570BF548-A9D9-4A35-8BE8-9D23933AD43A}"/>
            </a:ext>
          </a:extLst>
        </xdr:cNvPr>
        <xdr:cNvCxnSpPr/>
      </xdr:nvCxnSpPr>
      <xdr:spPr>
        <a:xfrm>
          <a:off x="8750300" y="1096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84531</xdr:rowOff>
    </xdr:from>
    <xdr:to>
      <xdr:col>41</xdr:col>
      <xdr:colOff>101600</xdr:colOff>
      <xdr:row>64</xdr:row>
      <xdr:rowOff>14681</xdr:rowOff>
    </xdr:to>
    <xdr:sp macro="" textlink="">
      <xdr:nvSpPr>
        <xdr:cNvPr id="148" name="楕円 147">
          <a:extLst>
            <a:ext uri="{FF2B5EF4-FFF2-40B4-BE49-F238E27FC236}">
              <a16:creationId xmlns:a16="http://schemas.microsoft.com/office/drawing/2014/main" id="{E7137227-957B-4847-BD1A-E37FAA13B386}"/>
            </a:ext>
          </a:extLst>
        </xdr:cNvPr>
        <xdr:cNvSpPr/>
      </xdr:nvSpPr>
      <xdr:spPr>
        <a:xfrm>
          <a:off x="7810500" y="1088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135331</xdr:rowOff>
    </xdr:from>
    <xdr:to>
      <xdr:col>45</xdr:col>
      <xdr:colOff>177800</xdr:colOff>
      <xdr:row>63</xdr:row>
      <xdr:rowOff>164135</xdr:rowOff>
    </xdr:to>
    <xdr:cxnSp macro="">
      <xdr:nvCxnSpPr>
        <xdr:cNvPr id="149" name="直線コネクタ 148">
          <a:extLst>
            <a:ext uri="{FF2B5EF4-FFF2-40B4-BE49-F238E27FC236}">
              <a16:creationId xmlns:a16="http://schemas.microsoft.com/office/drawing/2014/main" id="{06D33785-E3AB-4CDB-A4AC-46A3F99AFB92}"/>
            </a:ext>
          </a:extLst>
        </xdr:cNvPr>
        <xdr:cNvCxnSpPr/>
      </xdr:nvCxnSpPr>
      <xdr:spPr>
        <a:xfrm>
          <a:off x="7861300" y="10936681"/>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0" name="n_1aveValue【体育館・プール】&#10;一人当たり面積">
          <a:extLst>
            <a:ext uri="{FF2B5EF4-FFF2-40B4-BE49-F238E27FC236}">
              <a16:creationId xmlns:a16="http://schemas.microsoft.com/office/drawing/2014/main" id="{59F29122-8F6A-4021-A720-86AD257E6A31}"/>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1" name="n_2aveValue【体育館・プール】&#10;一人当たり面積">
          <a:extLst>
            <a:ext uri="{FF2B5EF4-FFF2-40B4-BE49-F238E27FC236}">
              <a16:creationId xmlns:a16="http://schemas.microsoft.com/office/drawing/2014/main" id="{C9C850AF-2DCF-4A80-8B5D-CB7FA1264280}"/>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2" name="n_3aveValue【体育館・プール】&#10;一人当たり面積">
          <a:extLst>
            <a:ext uri="{FF2B5EF4-FFF2-40B4-BE49-F238E27FC236}">
              <a16:creationId xmlns:a16="http://schemas.microsoft.com/office/drawing/2014/main" id="{4BA0076C-8735-479E-9D87-41054FB619C2}"/>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53" name="n_4aveValue【体育館・プール】&#10;一人当たり面積">
          <a:extLst>
            <a:ext uri="{FF2B5EF4-FFF2-40B4-BE49-F238E27FC236}">
              <a16:creationId xmlns:a16="http://schemas.microsoft.com/office/drawing/2014/main" id="{30F82280-C4D4-4A71-ADB3-2F1783E3233F}"/>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34612</xdr:rowOff>
    </xdr:from>
    <xdr:ext cx="469744" cy="259045"/>
    <xdr:sp macro="" textlink="">
      <xdr:nvSpPr>
        <xdr:cNvPr id="154" name="n_1mainValue【体育館・プール】&#10;一人当たり面積">
          <a:extLst>
            <a:ext uri="{FF2B5EF4-FFF2-40B4-BE49-F238E27FC236}">
              <a16:creationId xmlns:a16="http://schemas.microsoft.com/office/drawing/2014/main" id="{6FE64A8A-05CE-4A3C-95EC-AEDD25AB0922}"/>
            </a:ext>
          </a:extLst>
        </xdr:cNvPr>
        <xdr:cNvSpPr txBox="1"/>
      </xdr:nvSpPr>
      <xdr:spPr>
        <a:xfrm>
          <a:off x="9391727" y="11007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34612</xdr:rowOff>
    </xdr:from>
    <xdr:ext cx="469744" cy="259045"/>
    <xdr:sp macro="" textlink="">
      <xdr:nvSpPr>
        <xdr:cNvPr id="155" name="n_2mainValue【体育館・プール】&#10;一人当たり面積">
          <a:extLst>
            <a:ext uri="{FF2B5EF4-FFF2-40B4-BE49-F238E27FC236}">
              <a16:creationId xmlns:a16="http://schemas.microsoft.com/office/drawing/2014/main" id="{157AA8B6-8A75-4D55-B7F9-0DA2680BDEF6}"/>
            </a:ext>
          </a:extLst>
        </xdr:cNvPr>
        <xdr:cNvSpPr txBox="1"/>
      </xdr:nvSpPr>
      <xdr:spPr>
        <a:xfrm>
          <a:off x="8515427" y="11007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5808</xdr:rowOff>
    </xdr:from>
    <xdr:ext cx="469744" cy="259045"/>
    <xdr:sp macro="" textlink="">
      <xdr:nvSpPr>
        <xdr:cNvPr id="156" name="n_3mainValue【体育館・プール】&#10;一人当たり面積">
          <a:extLst>
            <a:ext uri="{FF2B5EF4-FFF2-40B4-BE49-F238E27FC236}">
              <a16:creationId xmlns:a16="http://schemas.microsoft.com/office/drawing/2014/main" id="{A1A18F8E-3C3B-4D96-B59A-6672AAD462D8}"/>
            </a:ext>
          </a:extLst>
        </xdr:cNvPr>
        <xdr:cNvSpPr txBox="1"/>
      </xdr:nvSpPr>
      <xdr:spPr>
        <a:xfrm>
          <a:off x="7626427" y="1097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7" name="正方形/長方形 156">
          <a:extLst>
            <a:ext uri="{FF2B5EF4-FFF2-40B4-BE49-F238E27FC236}">
              <a16:creationId xmlns:a16="http://schemas.microsoft.com/office/drawing/2014/main" id="{0B65A910-C517-4A03-AAFE-13A7758EEE1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8" name="正方形/長方形 157">
          <a:extLst>
            <a:ext uri="{FF2B5EF4-FFF2-40B4-BE49-F238E27FC236}">
              <a16:creationId xmlns:a16="http://schemas.microsoft.com/office/drawing/2014/main" id="{B3247518-52A4-48F7-BC07-8968C0E18A4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9" name="正方形/長方形 158">
          <a:extLst>
            <a:ext uri="{FF2B5EF4-FFF2-40B4-BE49-F238E27FC236}">
              <a16:creationId xmlns:a16="http://schemas.microsoft.com/office/drawing/2014/main" id="{C1D49FC2-04C1-4B17-8E82-038615A1030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0" name="正方形/長方形 159">
          <a:extLst>
            <a:ext uri="{FF2B5EF4-FFF2-40B4-BE49-F238E27FC236}">
              <a16:creationId xmlns:a16="http://schemas.microsoft.com/office/drawing/2014/main" id="{1FAE4F17-F14E-4BD0-AD61-1D8427B6092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1" name="正方形/長方形 160">
          <a:extLst>
            <a:ext uri="{FF2B5EF4-FFF2-40B4-BE49-F238E27FC236}">
              <a16:creationId xmlns:a16="http://schemas.microsoft.com/office/drawing/2014/main" id="{F7DECAA2-D274-4D10-84A2-B6138FB568B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2" name="正方形/長方形 161">
          <a:extLst>
            <a:ext uri="{FF2B5EF4-FFF2-40B4-BE49-F238E27FC236}">
              <a16:creationId xmlns:a16="http://schemas.microsoft.com/office/drawing/2014/main" id="{D5157B7B-8399-4F3E-A2CA-55D2DAD2C2E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3" name="正方形/長方形 162">
          <a:extLst>
            <a:ext uri="{FF2B5EF4-FFF2-40B4-BE49-F238E27FC236}">
              <a16:creationId xmlns:a16="http://schemas.microsoft.com/office/drawing/2014/main" id="{6BBA5016-753C-4AFD-8D55-C6BC0EBC769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4" name="正方形/長方形 163">
          <a:extLst>
            <a:ext uri="{FF2B5EF4-FFF2-40B4-BE49-F238E27FC236}">
              <a16:creationId xmlns:a16="http://schemas.microsoft.com/office/drawing/2014/main" id="{24EA8954-0F7D-408F-ABEB-529A53192BD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5" name="テキスト ボックス 164">
          <a:extLst>
            <a:ext uri="{FF2B5EF4-FFF2-40B4-BE49-F238E27FC236}">
              <a16:creationId xmlns:a16="http://schemas.microsoft.com/office/drawing/2014/main" id="{7B6E5C8A-1806-452D-805F-FB91E5398C1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6" name="直線コネクタ 165">
          <a:extLst>
            <a:ext uri="{FF2B5EF4-FFF2-40B4-BE49-F238E27FC236}">
              <a16:creationId xmlns:a16="http://schemas.microsoft.com/office/drawing/2014/main" id="{85E7C609-A269-4F4C-93ED-F3C4FCE2A3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7" name="テキスト ボックス 166">
          <a:extLst>
            <a:ext uri="{FF2B5EF4-FFF2-40B4-BE49-F238E27FC236}">
              <a16:creationId xmlns:a16="http://schemas.microsoft.com/office/drawing/2014/main" id="{5D46960A-FE18-4A1D-BEA2-7853E5B8267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68" name="直線コネクタ 167">
          <a:extLst>
            <a:ext uri="{FF2B5EF4-FFF2-40B4-BE49-F238E27FC236}">
              <a16:creationId xmlns:a16="http://schemas.microsoft.com/office/drawing/2014/main" id="{BCB1DC19-BC27-4C46-97F5-1BBFC05029E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69" name="テキスト ボックス 168">
          <a:extLst>
            <a:ext uri="{FF2B5EF4-FFF2-40B4-BE49-F238E27FC236}">
              <a16:creationId xmlns:a16="http://schemas.microsoft.com/office/drawing/2014/main" id="{A39BC9A1-5CC8-4E32-9F27-B11BE734F46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0" name="直線コネクタ 169">
          <a:extLst>
            <a:ext uri="{FF2B5EF4-FFF2-40B4-BE49-F238E27FC236}">
              <a16:creationId xmlns:a16="http://schemas.microsoft.com/office/drawing/2014/main" id="{337D3AA5-FF9B-4EFE-8B19-5DE66684D5F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1" name="テキスト ボックス 170">
          <a:extLst>
            <a:ext uri="{FF2B5EF4-FFF2-40B4-BE49-F238E27FC236}">
              <a16:creationId xmlns:a16="http://schemas.microsoft.com/office/drawing/2014/main" id="{78C0DF7D-0F7B-48CC-A390-10A96166A2F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2" name="直線コネクタ 171">
          <a:extLst>
            <a:ext uri="{FF2B5EF4-FFF2-40B4-BE49-F238E27FC236}">
              <a16:creationId xmlns:a16="http://schemas.microsoft.com/office/drawing/2014/main" id="{44F41978-E092-4809-A72F-CD2A18A9A6B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3" name="テキスト ボックス 172">
          <a:extLst>
            <a:ext uri="{FF2B5EF4-FFF2-40B4-BE49-F238E27FC236}">
              <a16:creationId xmlns:a16="http://schemas.microsoft.com/office/drawing/2014/main" id="{58F1179E-1378-470B-A3F0-B03B94058DE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4" name="直線コネクタ 173">
          <a:extLst>
            <a:ext uri="{FF2B5EF4-FFF2-40B4-BE49-F238E27FC236}">
              <a16:creationId xmlns:a16="http://schemas.microsoft.com/office/drawing/2014/main" id="{FC647F94-178C-414C-8395-D72C2B3F7E5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5" name="テキスト ボックス 174">
          <a:extLst>
            <a:ext uri="{FF2B5EF4-FFF2-40B4-BE49-F238E27FC236}">
              <a16:creationId xmlns:a16="http://schemas.microsoft.com/office/drawing/2014/main" id="{277C79D0-16DB-4EFE-9C96-B859DC71F55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76" name="直線コネクタ 175">
          <a:extLst>
            <a:ext uri="{FF2B5EF4-FFF2-40B4-BE49-F238E27FC236}">
              <a16:creationId xmlns:a16="http://schemas.microsoft.com/office/drawing/2014/main" id="{89A0973B-23FB-401C-97FC-0EE53EBEBD5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77" name="テキスト ボックス 176">
          <a:extLst>
            <a:ext uri="{FF2B5EF4-FFF2-40B4-BE49-F238E27FC236}">
              <a16:creationId xmlns:a16="http://schemas.microsoft.com/office/drawing/2014/main" id="{698EECAC-C339-4FCF-BA23-22331FFF691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8" name="直線コネクタ 177">
          <a:extLst>
            <a:ext uri="{FF2B5EF4-FFF2-40B4-BE49-F238E27FC236}">
              <a16:creationId xmlns:a16="http://schemas.microsoft.com/office/drawing/2014/main" id="{11DAE47E-40AA-4191-A361-F538D649F07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79" name="テキスト ボックス 178">
          <a:extLst>
            <a:ext uri="{FF2B5EF4-FFF2-40B4-BE49-F238E27FC236}">
              <a16:creationId xmlns:a16="http://schemas.microsoft.com/office/drawing/2014/main" id="{E74A429B-1AF0-4959-9508-9074DFD1591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0" name="【福祉施設】&#10;有形固定資産減価償却率グラフ枠">
          <a:extLst>
            <a:ext uri="{FF2B5EF4-FFF2-40B4-BE49-F238E27FC236}">
              <a16:creationId xmlns:a16="http://schemas.microsoft.com/office/drawing/2014/main" id="{8D75948B-9FE7-4735-B5DC-CFAF0826FB8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1" name="直線コネクタ 180">
          <a:extLst>
            <a:ext uri="{FF2B5EF4-FFF2-40B4-BE49-F238E27FC236}">
              <a16:creationId xmlns:a16="http://schemas.microsoft.com/office/drawing/2014/main" id="{D3B04821-8253-4C15-BF90-DB261A022417}"/>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2" name="【福祉施設】&#10;有形固定資産減価償却率最小値テキスト">
          <a:extLst>
            <a:ext uri="{FF2B5EF4-FFF2-40B4-BE49-F238E27FC236}">
              <a16:creationId xmlns:a16="http://schemas.microsoft.com/office/drawing/2014/main" id="{E1703ED7-1C15-459D-AA40-624B1DFBF42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3" name="直線コネクタ 182">
          <a:extLst>
            <a:ext uri="{FF2B5EF4-FFF2-40B4-BE49-F238E27FC236}">
              <a16:creationId xmlns:a16="http://schemas.microsoft.com/office/drawing/2014/main" id="{1CDC2337-D1A5-4ABA-B934-6F97C8ED48F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84" name="【福祉施設】&#10;有形固定資産減価償却率最大値テキスト">
          <a:extLst>
            <a:ext uri="{FF2B5EF4-FFF2-40B4-BE49-F238E27FC236}">
              <a16:creationId xmlns:a16="http://schemas.microsoft.com/office/drawing/2014/main" id="{A666A8B4-8900-4E9E-BF95-022D6402E4C1}"/>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85" name="直線コネクタ 184">
          <a:extLst>
            <a:ext uri="{FF2B5EF4-FFF2-40B4-BE49-F238E27FC236}">
              <a16:creationId xmlns:a16="http://schemas.microsoft.com/office/drawing/2014/main" id="{1422A7DA-3C72-4276-B50A-D1EDA80008A3}"/>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186" name="【福祉施設】&#10;有形固定資産減価償却率平均値テキスト">
          <a:extLst>
            <a:ext uri="{FF2B5EF4-FFF2-40B4-BE49-F238E27FC236}">
              <a16:creationId xmlns:a16="http://schemas.microsoft.com/office/drawing/2014/main" id="{CAD23FF2-0B2A-408E-B293-7D4AE4F5E0CE}"/>
            </a:ext>
          </a:extLst>
        </xdr:cNvPr>
        <xdr:cNvSpPr txBox="1"/>
      </xdr:nvSpPr>
      <xdr:spPr>
        <a:xfrm>
          <a:off x="4673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87" name="フローチャート: 判断 186">
          <a:extLst>
            <a:ext uri="{FF2B5EF4-FFF2-40B4-BE49-F238E27FC236}">
              <a16:creationId xmlns:a16="http://schemas.microsoft.com/office/drawing/2014/main" id="{DA5C2924-FAAA-4B77-BFA9-CF8FA5898588}"/>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88" name="フローチャート: 判断 187">
          <a:extLst>
            <a:ext uri="{FF2B5EF4-FFF2-40B4-BE49-F238E27FC236}">
              <a16:creationId xmlns:a16="http://schemas.microsoft.com/office/drawing/2014/main" id="{8CA6373F-40C5-4F4C-9F4E-5BD181600273}"/>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89" name="フローチャート: 判断 188">
          <a:extLst>
            <a:ext uri="{FF2B5EF4-FFF2-40B4-BE49-F238E27FC236}">
              <a16:creationId xmlns:a16="http://schemas.microsoft.com/office/drawing/2014/main" id="{3E5F8C07-7312-463D-92AB-9AED18D02D66}"/>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0" name="フローチャート: 判断 189">
          <a:extLst>
            <a:ext uri="{FF2B5EF4-FFF2-40B4-BE49-F238E27FC236}">
              <a16:creationId xmlns:a16="http://schemas.microsoft.com/office/drawing/2014/main" id="{978FA756-48CF-4783-9369-C601523D3095}"/>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1" name="フローチャート: 判断 190">
          <a:extLst>
            <a:ext uri="{FF2B5EF4-FFF2-40B4-BE49-F238E27FC236}">
              <a16:creationId xmlns:a16="http://schemas.microsoft.com/office/drawing/2014/main" id="{FFD6506E-DCB8-4F81-88A0-3552C8C59700}"/>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2" name="テキスト ボックス 191">
          <a:extLst>
            <a:ext uri="{FF2B5EF4-FFF2-40B4-BE49-F238E27FC236}">
              <a16:creationId xmlns:a16="http://schemas.microsoft.com/office/drawing/2014/main" id="{6DF1BDCC-0455-4EAD-9FBD-AE895E3438D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3" name="テキスト ボックス 192">
          <a:extLst>
            <a:ext uri="{FF2B5EF4-FFF2-40B4-BE49-F238E27FC236}">
              <a16:creationId xmlns:a16="http://schemas.microsoft.com/office/drawing/2014/main" id="{CA9214C4-CD39-481F-8B87-D0E8F37C66F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1E836FF1-2829-4D8A-B154-45C45061F77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C755DA32-1F65-4A20-95C5-575C2787546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12718A12-39EF-4884-84D2-4D400EA7828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109220</xdr:rowOff>
    </xdr:from>
    <xdr:to>
      <xdr:col>24</xdr:col>
      <xdr:colOff>114300</xdr:colOff>
      <xdr:row>81</xdr:row>
      <xdr:rowOff>39370</xdr:rowOff>
    </xdr:to>
    <xdr:sp macro="" textlink="">
      <xdr:nvSpPr>
        <xdr:cNvPr id="197" name="楕円 196">
          <a:extLst>
            <a:ext uri="{FF2B5EF4-FFF2-40B4-BE49-F238E27FC236}">
              <a16:creationId xmlns:a16="http://schemas.microsoft.com/office/drawing/2014/main" id="{00A0435C-FA24-4847-9630-5ACC723227AF}"/>
            </a:ext>
          </a:extLst>
        </xdr:cNvPr>
        <xdr:cNvSpPr/>
      </xdr:nvSpPr>
      <xdr:spPr>
        <a:xfrm>
          <a:off x="4584700" y="138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132097</xdr:rowOff>
    </xdr:from>
    <xdr:ext cx="405111" cy="259045"/>
    <xdr:sp macro="" textlink="">
      <xdr:nvSpPr>
        <xdr:cNvPr id="198" name="【福祉施設】&#10;有形固定資産減価償却率該当値テキスト">
          <a:extLst>
            <a:ext uri="{FF2B5EF4-FFF2-40B4-BE49-F238E27FC236}">
              <a16:creationId xmlns:a16="http://schemas.microsoft.com/office/drawing/2014/main" id="{99771BFB-A201-4C16-9329-B04E6465BCB8}"/>
            </a:ext>
          </a:extLst>
        </xdr:cNvPr>
        <xdr:cNvSpPr txBox="1"/>
      </xdr:nvSpPr>
      <xdr:spPr>
        <a:xfrm>
          <a:off x="4673600"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105411</xdr:rowOff>
    </xdr:from>
    <xdr:to>
      <xdr:col>20</xdr:col>
      <xdr:colOff>38100</xdr:colOff>
      <xdr:row>81</xdr:row>
      <xdr:rowOff>35561</xdr:rowOff>
    </xdr:to>
    <xdr:sp macro="" textlink="">
      <xdr:nvSpPr>
        <xdr:cNvPr id="199" name="楕円 198">
          <a:extLst>
            <a:ext uri="{FF2B5EF4-FFF2-40B4-BE49-F238E27FC236}">
              <a16:creationId xmlns:a16="http://schemas.microsoft.com/office/drawing/2014/main" id="{B4C75EF9-B602-46C1-BB32-E206F3AB866F}"/>
            </a:ext>
          </a:extLst>
        </xdr:cNvPr>
        <xdr:cNvSpPr/>
      </xdr:nvSpPr>
      <xdr:spPr>
        <a:xfrm>
          <a:off x="3746500" y="138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156211</xdr:rowOff>
    </xdr:from>
    <xdr:to>
      <xdr:col>24</xdr:col>
      <xdr:colOff>63500</xdr:colOff>
      <xdr:row>80</xdr:row>
      <xdr:rowOff>160020</xdr:rowOff>
    </xdr:to>
    <xdr:cxnSp macro="">
      <xdr:nvCxnSpPr>
        <xdr:cNvPr id="200" name="直線コネクタ 199">
          <a:extLst>
            <a:ext uri="{FF2B5EF4-FFF2-40B4-BE49-F238E27FC236}">
              <a16:creationId xmlns:a16="http://schemas.microsoft.com/office/drawing/2014/main" id="{0DC2FA6C-49BA-4CD9-8AFC-3C56AE30F5C0}"/>
            </a:ext>
          </a:extLst>
        </xdr:cNvPr>
        <xdr:cNvCxnSpPr/>
      </xdr:nvCxnSpPr>
      <xdr:spPr>
        <a:xfrm>
          <a:off x="3797300" y="138722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31114</xdr:rowOff>
    </xdr:from>
    <xdr:to>
      <xdr:col>15</xdr:col>
      <xdr:colOff>101600</xdr:colOff>
      <xdr:row>80</xdr:row>
      <xdr:rowOff>132714</xdr:rowOff>
    </xdr:to>
    <xdr:sp macro="" textlink="">
      <xdr:nvSpPr>
        <xdr:cNvPr id="201" name="楕円 200">
          <a:extLst>
            <a:ext uri="{FF2B5EF4-FFF2-40B4-BE49-F238E27FC236}">
              <a16:creationId xmlns:a16="http://schemas.microsoft.com/office/drawing/2014/main" id="{A37AA5CF-D596-4C60-9EBF-0DEC499CBD9D}"/>
            </a:ext>
          </a:extLst>
        </xdr:cNvPr>
        <xdr:cNvSpPr/>
      </xdr:nvSpPr>
      <xdr:spPr>
        <a:xfrm>
          <a:off x="2857500" y="1374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81914</xdr:rowOff>
    </xdr:from>
    <xdr:to>
      <xdr:col>19</xdr:col>
      <xdr:colOff>177800</xdr:colOff>
      <xdr:row>80</xdr:row>
      <xdr:rowOff>156211</xdr:rowOff>
    </xdr:to>
    <xdr:cxnSp macro="">
      <xdr:nvCxnSpPr>
        <xdr:cNvPr id="202" name="直線コネクタ 201">
          <a:extLst>
            <a:ext uri="{FF2B5EF4-FFF2-40B4-BE49-F238E27FC236}">
              <a16:creationId xmlns:a16="http://schemas.microsoft.com/office/drawing/2014/main" id="{55B2D6A6-FCC1-4FD3-9FFB-3AB0FB8222CE}"/>
            </a:ext>
          </a:extLst>
        </xdr:cNvPr>
        <xdr:cNvCxnSpPr/>
      </xdr:nvCxnSpPr>
      <xdr:spPr>
        <a:xfrm>
          <a:off x="2908300" y="13797914"/>
          <a:ext cx="889000" cy="7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67311</xdr:rowOff>
    </xdr:from>
    <xdr:to>
      <xdr:col>10</xdr:col>
      <xdr:colOff>165100</xdr:colOff>
      <xdr:row>80</xdr:row>
      <xdr:rowOff>168911</xdr:rowOff>
    </xdr:to>
    <xdr:sp macro="" textlink="">
      <xdr:nvSpPr>
        <xdr:cNvPr id="203" name="楕円 202">
          <a:extLst>
            <a:ext uri="{FF2B5EF4-FFF2-40B4-BE49-F238E27FC236}">
              <a16:creationId xmlns:a16="http://schemas.microsoft.com/office/drawing/2014/main" id="{9E8BD1A1-D2E1-46D4-B0CC-D02B583A6616}"/>
            </a:ext>
          </a:extLst>
        </xdr:cNvPr>
        <xdr:cNvSpPr/>
      </xdr:nvSpPr>
      <xdr:spPr>
        <a:xfrm>
          <a:off x="1968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81914</xdr:rowOff>
    </xdr:from>
    <xdr:to>
      <xdr:col>15</xdr:col>
      <xdr:colOff>50800</xdr:colOff>
      <xdr:row>80</xdr:row>
      <xdr:rowOff>118111</xdr:rowOff>
    </xdr:to>
    <xdr:cxnSp macro="">
      <xdr:nvCxnSpPr>
        <xdr:cNvPr id="204" name="直線コネクタ 203">
          <a:extLst>
            <a:ext uri="{FF2B5EF4-FFF2-40B4-BE49-F238E27FC236}">
              <a16:creationId xmlns:a16="http://schemas.microsoft.com/office/drawing/2014/main" id="{A1298821-84A2-4C79-BFBD-DDD136DF40B2}"/>
            </a:ext>
          </a:extLst>
        </xdr:cNvPr>
        <xdr:cNvCxnSpPr/>
      </xdr:nvCxnSpPr>
      <xdr:spPr>
        <a:xfrm flipV="1">
          <a:off x="2019300" y="137979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205" name="n_1aveValue【福祉施設】&#10;有形固定資産減価償却率">
          <a:extLst>
            <a:ext uri="{FF2B5EF4-FFF2-40B4-BE49-F238E27FC236}">
              <a16:creationId xmlns:a16="http://schemas.microsoft.com/office/drawing/2014/main" id="{8D8914D3-1DF6-452F-81D2-E346B9620300}"/>
            </a:ext>
          </a:extLst>
        </xdr:cNvPr>
        <xdr:cNvSpPr txBox="1"/>
      </xdr:nvSpPr>
      <xdr:spPr>
        <a:xfrm>
          <a:off x="3582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206" name="n_2aveValue【福祉施設】&#10;有形固定資産減価償却率">
          <a:extLst>
            <a:ext uri="{FF2B5EF4-FFF2-40B4-BE49-F238E27FC236}">
              <a16:creationId xmlns:a16="http://schemas.microsoft.com/office/drawing/2014/main" id="{E93DC0D3-0DEE-46C0-A461-78E31389EE80}"/>
            </a:ext>
          </a:extLst>
        </xdr:cNvPr>
        <xdr:cNvSpPr txBox="1"/>
      </xdr:nvSpPr>
      <xdr:spPr>
        <a:xfrm>
          <a:off x="2705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207" name="n_3aveValue【福祉施設】&#10;有形固定資産減価償却率">
          <a:extLst>
            <a:ext uri="{FF2B5EF4-FFF2-40B4-BE49-F238E27FC236}">
              <a16:creationId xmlns:a16="http://schemas.microsoft.com/office/drawing/2014/main" id="{8DA54F41-EE70-48CB-A09B-9515A061E6F3}"/>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08" name="n_4aveValue【福祉施設】&#10;有形固定資産減価償却率">
          <a:extLst>
            <a:ext uri="{FF2B5EF4-FFF2-40B4-BE49-F238E27FC236}">
              <a16:creationId xmlns:a16="http://schemas.microsoft.com/office/drawing/2014/main" id="{4A710D1B-BBB6-4499-8BC9-BE6BE3418FB6}"/>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52088</xdr:rowOff>
    </xdr:from>
    <xdr:ext cx="405111" cy="259045"/>
    <xdr:sp macro="" textlink="">
      <xdr:nvSpPr>
        <xdr:cNvPr id="209" name="n_1mainValue【福祉施設】&#10;有形固定資産減価償却率">
          <a:extLst>
            <a:ext uri="{FF2B5EF4-FFF2-40B4-BE49-F238E27FC236}">
              <a16:creationId xmlns:a16="http://schemas.microsoft.com/office/drawing/2014/main" id="{CE1BF523-2DEC-4A64-960B-8DFDC50B9FB0}"/>
            </a:ext>
          </a:extLst>
        </xdr:cNvPr>
        <xdr:cNvSpPr txBox="1"/>
      </xdr:nvSpPr>
      <xdr:spPr>
        <a:xfrm>
          <a:off x="3582044" y="1359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149241</xdr:rowOff>
    </xdr:from>
    <xdr:ext cx="405111" cy="259045"/>
    <xdr:sp macro="" textlink="">
      <xdr:nvSpPr>
        <xdr:cNvPr id="210" name="n_2mainValue【福祉施設】&#10;有形固定資産減価償却率">
          <a:extLst>
            <a:ext uri="{FF2B5EF4-FFF2-40B4-BE49-F238E27FC236}">
              <a16:creationId xmlns:a16="http://schemas.microsoft.com/office/drawing/2014/main" id="{3265C68A-791F-4CF1-A316-C54E9CB54CAA}"/>
            </a:ext>
          </a:extLst>
        </xdr:cNvPr>
        <xdr:cNvSpPr txBox="1"/>
      </xdr:nvSpPr>
      <xdr:spPr>
        <a:xfrm>
          <a:off x="27057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13988</xdr:rowOff>
    </xdr:from>
    <xdr:ext cx="405111" cy="259045"/>
    <xdr:sp macro="" textlink="">
      <xdr:nvSpPr>
        <xdr:cNvPr id="211" name="n_3mainValue【福祉施設】&#10;有形固定資産減価償却率">
          <a:extLst>
            <a:ext uri="{FF2B5EF4-FFF2-40B4-BE49-F238E27FC236}">
              <a16:creationId xmlns:a16="http://schemas.microsoft.com/office/drawing/2014/main" id="{6F618F4D-8C90-4902-97CD-86481EA02CB4}"/>
            </a:ext>
          </a:extLst>
        </xdr:cNvPr>
        <xdr:cNvSpPr txBox="1"/>
      </xdr:nvSpPr>
      <xdr:spPr>
        <a:xfrm>
          <a:off x="18167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2" name="正方形/長方形 211">
          <a:extLst>
            <a:ext uri="{FF2B5EF4-FFF2-40B4-BE49-F238E27FC236}">
              <a16:creationId xmlns:a16="http://schemas.microsoft.com/office/drawing/2014/main" id="{2560FC70-52E0-421D-A7AC-E23F95873BA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3" name="正方形/長方形 212">
          <a:extLst>
            <a:ext uri="{FF2B5EF4-FFF2-40B4-BE49-F238E27FC236}">
              <a16:creationId xmlns:a16="http://schemas.microsoft.com/office/drawing/2014/main" id="{76583CC2-3F55-4014-95FA-10805960045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4" name="正方形/長方形 213">
          <a:extLst>
            <a:ext uri="{FF2B5EF4-FFF2-40B4-BE49-F238E27FC236}">
              <a16:creationId xmlns:a16="http://schemas.microsoft.com/office/drawing/2014/main" id="{1BF710B8-F1D4-437C-A605-4B46E0EBE33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5" name="正方形/長方形 214">
          <a:extLst>
            <a:ext uri="{FF2B5EF4-FFF2-40B4-BE49-F238E27FC236}">
              <a16:creationId xmlns:a16="http://schemas.microsoft.com/office/drawing/2014/main" id="{93D2EB89-CDA0-4F1E-96B3-8FA1328F2F2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6" name="正方形/長方形 215">
          <a:extLst>
            <a:ext uri="{FF2B5EF4-FFF2-40B4-BE49-F238E27FC236}">
              <a16:creationId xmlns:a16="http://schemas.microsoft.com/office/drawing/2014/main" id="{2B42D9D3-4BE9-4592-8445-29AC2672E9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7" name="正方形/長方形 216">
          <a:extLst>
            <a:ext uri="{FF2B5EF4-FFF2-40B4-BE49-F238E27FC236}">
              <a16:creationId xmlns:a16="http://schemas.microsoft.com/office/drawing/2014/main" id="{8B8A7EF9-A739-465D-B3A3-BCC9AC90A45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8" name="正方形/長方形 217">
          <a:extLst>
            <a:ext uri="{FF2B5EF4-FFF2-40B4-BE49-F238E27FC236}">
              <a16:creationId xmlns:a16="http://schemas.microsoft.com/office/drawing/2014/main" id="{393D3B8C-BC21-4861-AB83-ED4DF7B7492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9" name="正方形/長方形 218">
          <a:extLst>
            <a:ext uri="{FF2B5EF4-FFF2-40B4-BE49-F238E27FC236}">
              <a16:creationId xmlns:a16="http://schemas.microsoft.com/office/drawing/2014/main" id="{12882BC1-59CD-46D5-8907-C502040E2DF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0" name="テキスト ボックス 219">
          <a:extLst>
            <a:ext uri="{FF2B5EF4-FFF2-40B4-BE49-F238E27FC236}">
              <a16:creationId xmlns:a16="http://schemas.microsoft.com/office/drawing/2014/main" id="{87499A48-2871-4C0C-9FE5-4D493E9C646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1" name="直線コネクタ 220">
          <a:extLst>
            <a:ext uri="{FF2B5EF4-FFF2-40B4-BE49-F238E27FC236}">
              <a16:creationId xmlns:a16="http://schemas.microsoft.com/office/drawing/2014/main" id="{9070482D-A206-44F8-9B4E-EA6E8A70DCE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2" name="直線コネクタ 221">
          <a:extLst>
            <a:ext uri="{FF2B5EF4-FFF2-40B4-BE49-F238E27FC236}">
              <a16:creationId xmlns:a16="http://schemas.microsoft.com/office/drawing/2014/main" id="{CBAC343B-D449-4F87-BDAA-0F975D3822B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3" name="テキスト ボックス 222">
          <a:extLst>
            <a:ext uri="{FF2B5EF4-FFF2-40B4-BE49-F238E27FC236}">
              <a16:creationId xmlns:a16="http://schemas.microsoft.com/office/drawing/2014/main" id="{89DA87D2-043B-49BC-B200-02BE80AF0B9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4" name="直線コネクタ 223">
          <a:extLst>
            <a:ext uri="{FF2B5EF4-FFF2-40B4-BE49-F238E27FC236}">
              <a16:creationId xmlns:a16="http://schemas.microsoft.com/office/drawing/2014/main" id="{25E9E918-A74E-4BD7-9646-953912FF677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5" name="テキスト ボックス 224">
          <a:extLst>
            <a:ext uri="{FF2B5EF4-FFF2-40B4-BE49-F238E27FC236}">
              <a16:creationId xmlns:a16="http://schemas.microsoft.com/office/drawing/2014/main" id="{FB4D7FD8-B7BB-48D7-863A-A103629307F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6" name="直線コネクタ 225">
          <a:extLst>
            <a:ext uri="{FF2B5EF4-FFF2-40B4-BE49-F238E27FC236}">
              <a16:creationId xmlns:a16="http://schemas.microsoft.com/office/drawing/2014/main" id="{9CD82F2B-B9A3-4DAB-9B6C-72C98C29C93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7" name="テキスト ボックス 226">
          <a:extLst>
            <a:ext uri="{FF2B5EF4-FFF2-40B4-BE49-F238E27FC236}">
              <a16:creationId xmlns:a16="http://schemas.microsoft.com/office/drawing/2014/main" id="{AE4BC0EC-FAB0-4DCD-870B-A39D9CCC16B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8" name="直線コネクタ 227">
          <a:extLst>
            <a:ext uri="{FF2B5EF4-FFF2-40B4-BE49-F238E27FC236}">
              <a16:creationId xmlns:a16="http://schemas.microsoft.com/office/drawing/2014/main" id="{5893FC55-1893-48B5-A650-FDE1DD59F20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29" name="テキスト ボックス 228">
          <a:extLst>
            <a:ext uri="{FF2B5EF4-FFF2-40B4-BE49-F238E27FC236}">
              <a16:creationId xmlns:a16="http://schemas.microsoft.com/office/drawing/2014/main" id="{CBCDD0BD-C7DD-4681-B22D-4D82652966C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0" name="直線コネクタ 229">
          <a:extLst>
            <a:ext uri="{FF2B5EF4-FFF2-40B4-BE49-F238E27FC236}">
              <a16:creationId xmlns:a16="http://schemas.microsoft.com/office/drawing/2014/main" id="{4F74AE40-DE1B-4ED2-997E-EC112B7913E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1" name="テキスト ボックス 230">
          <a:extLst>
            <a:ext uri="{FF2B5EF4-FFF2-40B4-BE49-F238E27FC236}">
              <a16:creationId xmlns:a16="http://schemas.microsoft.com/office/drawing/2014/main" id="{B9FD4E40-3C08-4253-A5DA-3B5ABC52C86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2" name="直線コネクタ 231">
          <a:extLst>
            <a:ext uri="{FF2B5EF4-FFF2-40B4-BE49-F238E27FC236}">
              <a16:creationId xmlns:a16="http://schemas.microsoft.com/office/drawing/2014/main" id="{E7E44514-7F9D-4F56-9BEE-3DA023B960D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3" name="テキスト ボックス 232">
          <a:extLst>
            <a:ext uri="{FF2B5EF4-FFF2-40B4-BE49-F238E27FC236}">
              <a16:creationId xmlns:a16="http://schemas.microsoft.com/office/drawing/2014/main" id="{1C1AB7FE-4A86-4725-97FC-039C5AFD0A8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4" name="【福祉施設】&#10;一人当たり面積グラフ枠">
          <a:extLst>
            <a:ext uri="{FF2B5EF4-FFF2-40B4-BE49-F238E27FC236}">
              <a16:creationId xmlns:a16="http://schemas.microsoft.com/office/drawing/2014/main" id="{38264903-EA31-439B-8282-7A3E3F3CF38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35" name="直線コネクタ 234">
          <a:extLst>
            <a:ext uri="{FF2B5EF4-FFF2-40B4-BE49-F238E27FC236}">
              <a16:creationId xmlns:a16="http://schemas.microsoft.com/office/drawing/2014/main" id="{EA96AFCD-B674-46F9-AECC-0328661363FA}"/>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36" name="【福祉施設】&#10;一人当たり面積最小値テキスト">
          <a:extLst>
            <a:ext uri="{FF2B5EF4-FFF2-40B4-BE49-F238E27FC236}">
              <a16:creationId xmlns:a16="http://schemas.microsoft.com/office/drawing/2014/main" id="{33FA43C8-74F5-458E-9A16-A56801E1551C}"/>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37" name="直線コネクタ 236">
          <a:extLst>
            <a:ext uri="{FF2B5EF4-FFF2-40B4-BE49-F238E27FC236}">
              <a16:creationId xmlns:a16="http://schemas.microsoft.com/office/drawing/2014/main" id="{B4F9D6E6-A87E-404D-8427-5DA1F4A7C219}"/>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38" name="【福祉施設】&#10;一人当たり面積最大値テキスト">
          <a:extLst>
            <a:ext uri="{FF2B5EF4-FFF2-40B4-BE49-F238E27FC236}">
              <a16:creationId xmlns:a16="http://schemas.microsoft.com/office/drawing/2014/main" id="{3DEAB132-B993-4005-BEC0-A1D3FA553DD7}"/>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39" name="直線コネクタ 238">
          <a:extLst>
            <a:ext uri="{FF2B5EF4-FFF2-40B4-BE49-F238E27FC236}">
              <a16:creationId xmlns:a16="http://schemas.microsoft.com/office/drawing/2014/main" id="{C3A5434B-E47F-478C-9978-CDCBF92F7D69}"/>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6494</xdr:rowOff>
    </xdr:from>
    <xdr:ext cx="469744" cy="259045"/>
    <xdr:sp macro="" textlink="">
      <xdr:nvSpPr>
        <xdr:cNvPr id="240" name="【福祉施設】&#10;一人当たり面積平均値テキスト">
          <a:extLst>
            <a:ext uri="{FF2B5EF4-FFF2-40B4-BE49-F238E27FC236}">
              <a16:creationId xmlns:a16="http://schemas.microsoft.com/office/drawing/2014/main" id="{29B58592-F85C-44EF-86BE-C0AAE040E5E4}"/>
            </a:ext>
          </a:extLst>
        </xdr:cNvPr>
        <xdr:cNvSpPr txBox="1"/>
      </xdr:nvSpPr>
      <xdr:spPr>
        <a:xfrm>
          <a:off x="10515600" y="14579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41" name="フローチャート: 判断 240">
          <a:extLst>
            <a:ext uri="{FF2B5EF4-FFF2-40B4-BE49-F238E27FC236}">
              <a16:creationId xmlns:a16="http://schemas.microsoft.com/office/drawing/2014/main" id="{D1B39DC2-8C1B-4D43-AB75-B12A0AE8576B}"/>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42" name="フローチャート: 判断 241">
          <a:extLst>
            <a:ext uri="{FF2B5EF4-FFF2-40B4-BE49-F238E27FC236}">
              <a16:creationId xmlns:a16="http://schemas.microsoft.com/office/drawing/2014/main" id="{774FB043-47D0-4DDB-9C49-DC3EE54CE52F}"/>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43" name="フローチャート: 判断 242">
          <a:extLst>
            <a:ext uri="{FF2B5EF4-FFF2-40B4-BE49-F238E27FC236}">
              <a16:creationId xmlns:a16="http://schemas.microsoft.com/office/drawing/2014/main" id="{AA63C3B3-06E8-481D-8345-D087BC449608}"/>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44" name="フローチャート: 判断 243">
          <a:extLst>
            <a:ext uri="{FF2B5EF4-FFF2-40B4-BE49-F238E27FC236}">
              <a16:creationId xmlns:a16="http://schemas.microsoft.com/office/drawing/2014/main" id="{4DD3BF61-ED92-4732-857B-9E1FA5C9407F}"/>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45" name="フローチャート: 判断 244">
          <a:extLst>
            <a:ext uri="{FF2B5EF4-FFF2-40B4-BE49-F238E27FC236}">
              <a16:creationId xmlns:a16="http://schemas.microsoft.com/office/drawing/2014/main" id="{D4AB5447-7C85-41F5-8883-E5427DFDC185}"/>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471783F8-DB11-43B2-B4F0-7DA01519036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30EC8B43-C1B3-4506-B62B-D2DF75F6B45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3999C5E4-DCDD-448A-B3A5-10F6319B7A3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392D5CA8-0790-478E-A719-49F354B5F0A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C15BD30E-1FA0-4562-B4F1-98D1ACBBA01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161037</xdr:rowOff>
    </xdr:from>
    <xdr:to>
      <xdr:col>55</xdr:col>
      <xdr:colOff>50800</xdr:colOff>
      <xdr:row>83</xdr:row>
      <xdr:rowOff>91187</xdr:rowOff>
    </xdr:to>
    <xdr:sp macro="" textlink="">
      <xdr:nvSpPr>
        <xdr:cNvPr id="251" name="楕円 250">
          <a:extLst>
            <a:ext uri="{FF2B5EF4-FFF2-40B4-BE49-F238E27FC236}">
              <a16:creationId xmlns:a16="http://schemas.microsoft.com/office/drawing/2014/main" id="{BD057323-A184-4A61-9838-07FF82941D08}"/>
            </a:ext>
          </a:extLst>
        </xdr:cNvPr>
        <xdr:cNvSpPr/>
      </xdr:nvSpPr>
      <xdr:spPr>
        <a:xfrm>
          <a:off x="10426700" y="1421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12464</xdr:rowOff>
    </xdr:from>
    <xdr:ext cx="469744" cy="259045"/>
    <xdr:sp macro="" textlink="">
      <xdr:nvSpPr>
        <xdr:cNvPr id="252" name="【福祉施設】&#10;一人当たり面積該当値テキスト">
          <a:extLst>
            <a:ext uri="{FF2B5EF4-FFF2-40B4-BE49-F238E27FC236}">
              <a16:creationId xmlns:a16="http://schemas.microsoft.com/office/drawing/2014/main" id="{F348C13C-D510-413C-8B5F-E709992BA73A}"/>
            </a:ext>
          </a:extLst>
        </xdr:cNvPr>
        <xdr:cNvSpPr txBox="1"/>
      </xdr:nvSpPr>
      <xdr:spPr>
        <a:xfrm>
          <a:off x="10515600" y="1407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31877</xdr:rowOff>
    </xdr:from>
    <xdr:to>
      <xdr:col>50</xdr:col>
      <xdr:colOff>165100</xdr:colOff>
      <xdr:row>80</xdr:row>
      <xdr:rowOff>133477</xdr:rowOff>
    </xdr:to>
    <xdr:sp macro="" textlink="">
      <xdr:nvSpPr>
        <xdr:cNvPr id="253" name="楕円 252">
          <a:extLst>
            <a:ext uri="{FF2B5EF4-FFF2-40B4-BE49-F238E27FC236}">
              <a16:creationId xmlns:a16="http://schemas.microsoft.com/office/drawing/2014/main" id="{AD00E827-29DC-4E08-8294-60BC99EA8B0A}"/>
            </a:ext>
          </a:extLst>
        </xdr:cNvPr>
        <xdr:cNvSpPr/>
      </xdr:nvSpPr>
      <xdr:spPr>
        <a:xfrm>
          <a:off x="9588500" y="1374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82677</xdr:rowOff>
    </xdr:from>
    <xdr:to>
      <xdr:col>55</xdr:col>
      <xdr:colOff>0</xdr:colOff>
      <xdr:row>83</xdr:row>
      <xdr:rowOff>40387</xdr:rowOff>
    </xdr:to>
    <xdr:cxnSp macro="">
      <xdr:nvCxnSpPr>
        <xdr:cNvPr id="254" name="直線コネクタ 253">
          <a:extLst>
            <a:ext uri="{FF2B5EF4-FFF2-40B4-BE49-F238E27FC236}">
              <a16:creationId xmlns:a16="http://schemas.microsoft.com/office/drawing/2014/main" id="{BBF12B84-A51C-43E7-9BED-519FD3914806}"/>
            </a:ext>
          </a:extLst>
        </xdr:cNvPr>
        <xdr:cNvCxnSpPr/>
      </xdr:nvCxnSpPr>
      <xdr:spPr>
        <a:xfrm>
          <a:off x="9639300" y="13798677"/>
          <a:ext cx="838200" cy="47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137413</xdr:rowOff>
    </xdr:from>
    <xdr:to>
      <xdr:col>46</xdr:col>
      <xdr:colOff>38100</xdr:colOff>
      <xdr:row>84</xdr:row>
      <xdr:rowOff>67563</xdr:rowOff>
    </xdr:to>
    <xdr:sp macro="" textlink="">
      <xdr:nvSpPr>
        <xdr:cNvPr id="255" name="楕円 254">
          <a:extLst>
            <a:ext uri="{FF2B5EF4-FFF2-40B4-BE49-F238E27FC236}">
              <a16:creationId xmlns:a16="http://schemas.microsoft.com/office/drawing/2014/main" id="{2E8DACD8-237B-4FB9-9063-AFE2498DED56}"/>
            </a:ext>
          </a:extLst>
        </xdr:cNvPr>
        <xdr:cNvSpPr/>
      </xdr:nvSpPr>
      <xdr:spPr>
        <a:xfrm>
          <a:off x="8699500" y="1436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82677</xdr:rowOff>
    </xdr:from>
    <xdr:to>
      <xdr:col>50</xdr:col>
      <xdr:colOff>114300</xdr:colOff>
      <xdr:row>84</xdr:row>
      <xdr:rowOff>16763</xdr:rowOff>
    </xdr:to>
    <xdr:cxnSp macro="">
      <xdr:nvCxnSpPr>
        <xdr:cNvPr id="256" name="直線コネクタ 255">
          <a:extLst>
            <a:ext uri="{FF2B5EF4-FFF2-40B4-BE49-F238E27FC236}">
              <a16:creationId xmlns:a16="http://schemas.microsoft.com/office/drawing/2014/main" id="{861D1A67-06CC-45D5-B44B-2A9A3ECBCEA5}"/>
            </a:ext>
          </a:extLst>
        </xdr:cNvPr>
        <xdr:cNvCxnSpPr/>
      </xdr:nvCxnSpPr>
      <xdr:spPr>
        <a:xfrm flipV="1">
          <a:off x="8750300" y="13798677"/>
          <a:ext cx="889000" cy="61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55499</xdr:rowOff>
    </xdr:from>
    <xdr:to>
      <xdr:col>41</xdr:col>
      <xdr:colOff>101600</xdr:colOff>
      <xdr:row>86</xdr:row>
      <xdr:rowOff>157099</xdr:rowOff>
    </xdr:to>
    <xdr:sp macro="" textlink="">
      <xdr:nvSpPr>
        <xdr:cNvPr id="257" name="楕円 256">
          <a:extLst>
            <a:ext uri="{FF2B5EF4-FFF2-40B4-BE49-F238E27FC236}">
              <a16:creationId xmlns:a16="http://schemas.microsoft.com/office/drawing/2014/main" id="{108F8C1F-C6A3-41AB-867D-254F0D53C35A}"/>
            </a:ext>
          </a:extLst>
        </xdr:cNvPr>
        <xdr:cNvSpPr/>
      </xdr:nvSpPr>
      <xdr:spPr>
        <a:xfrm>
          <a:off x="7810500" y="1480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16763</xdr:rowOff>
    </xdr:from>
    <xdr:to>
      <xdr:col>45</xdr:col>
      <xdr:colOff>177800</xdr:colOff>
      <xdr:row>86</xdr:row>
      <xdr:rowOff>106299</xdr:rowOff>
    </xdr:to>
    <xdr:cxnSp macro="">
      <xdr:nvCxnSpPr>
        <xdr:cNvPr id="258" name="直線コネクタ 257">
          <a:extLst>
            <a:ext uri="{FF2B5EF4-FFF2-40B4-BE49-F238E27FC236}">
              <a16:creationId xmlns:a16="http://schemas.microsoft.com/office/drawing/2014/main" id="{769B7F4B-C11E-4C87-AEFD-FE9B5F0A0EFB}"/>
            </a:ext>
          </a:extLst>
        </xdr:cNvPr>
        <xdr:cNvCxnSpPr/>
      </xdr:nvCxnSpPr>
      <xdr:spPr>
        <a:xfrm flipV="1">
          <a:off x="7861300" y="14418563"/>
          <a:ext cx="889000" cy="43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126509</xdr:rowOff>
    </xdr:from>
    <xdr:ext cx="469744" cy="259045"/>
    <xdr:sp macro="" textlink="">
      <xdr:nvSpPr>
        <xdr:cNvPr id="259" name="n_1aveValue【福祉施設】&#10;一人当たり面積">
          <a:extLst>
            <a:ext uri="{FF2B5EF4-FFF2-40B4-BE49-F238E27FC236}">
              <a16:creationId xmlns:a16="http://schemas.microsoft.com/office/drawing/2014/main" id="{AE15B653-040A-4126-BAE3-198CEE408BCC}"/>
            </a:ext>
          </a:extLst>
        </xdr:cNvPr>
        <xdr:cNvSpPr txBox="1"/>
      </xdr:nvSpPr>
      <xdr:spPr>
        <a:xfrm>
          <a:off x="9391727"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151655</xdr:rowOff>
    </xdr:from>
    <xdr:ext cx="469744" cy="259045"/>
    <xdr:sp macro="" textlink="">
      <xdr:nvSpPr>
        <xdr:cNvPr id="260" name="n_2aveValue【福祉施設】&#10;一人当たり面積">
          <a:extLst>
            <a:ext uri="{FF2B5EF4-FFF2-40B4-BE49-F238E27FC236}">
              <a16:creationId xmlns:a16="http://schemas.microsoft.com/office/drawing/2014/main" id="{F6061167-2B47-478E-9CE2-0B8076488DF2}"/>
            </a:ext>
          </a:extLst>
        </xdr:cNvPr>
        <xdr:cNvSpPr txBox="1"/>
      </xdr:nvSpPr>
      <xdr:spPr>
        <a:xfrm>
          <a:off x="8515427" y="1472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61" name="n_3aveValue【福祉施設】&#10;一人当たり面積">
          <a:extLst>
            <a:ext uri="{FF2B5EF4-FFF2-40B4-BE49-F238E27FC236}">
              <a16:creationId xmlns:a16="http://schemas.microsoft.com/office/drawing/2014/main" id="{5D894EC9-B803-4A71-919F-FF8A01CA94DB}"/>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62" name="n_4aveValue【福祉施設】&#10;一人当たり面積">
          <a:extLst>
            <a:ext uri="{FF2B5EF4-FFF2-40B4-BE49-F238E27FC236}">
              <a16:creationId xmlns:a16="http://schemas.microsoft.com/office/drawing/2014/main" id="{7EC52BA7-A6DB-46DE-B545-741DCA383821}"/>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150004</xdr:rowOff>
    </xdr:from>
    <xdr:ext cx="469744" cy="259045"/>
    <xdr:sp macro="" textlink="">
      <xdr:nvSpPr>
        <xdr:cNvPr id="263" name="n_1mainValue【福祉施設】&#10;一人当たり面積">
          <a:extLst>
            <a:ext uri="{FF2B5EF4-FFF2-40B4-BE49-F238E27FC236}">
              <a16:creationId xmlns:a16="http://schemas.microsoft.com/office/drawing/2014/main" id="{C9A67382-111D-4FC5-BC47-C113A11D9820}"/>
            </a:ext>
          </a:extLst>
        </xdr:cNvPr>
        <xdr:cNvSpPr txBox="1"/>
      </xdr:nvSpPr>
      <xdr:spPr>
        <a:xfrm>
          <a:off x="9391727" y="135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84090</xdr:rowOff>
    </xdr:from>
    <xdr:ext cx="469744" cy="259045"/>
    <xdr:sp macro="" textlink="">
      <xdr:nvSpPr>
        <xdr:cNvPr id="264" name="n_2mainValue【福祉施設】&#10;一人当たり面積">
          <a:extLst>
            <a:ext uri="{FF2B5EF4-FFF2-40B4-BE49-F238E27FC236}">
              <a16:creationId xmlns:a16="http://schemas.microsoft.com/office/drawing/2014/main" id="{34E260AB-B7C2-401B-8575-BA4BAD2FFF40}"/>
            </a:ext>
          </a:extLst>
        </xdr:cNvPr>
        <xdr:cNvSpPr txBox="1"/>
      </xdr:nvSpPr>
      <xdr:spPr>
        <a:xfrm>
          <a:off x="8515427" y="1414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148226</xdr:rowOff>
    </xdr:from>
    <xdr:ext cx="469744" cy="259045"/>
    <xdr:sp macro="" textlink="">
      <xdr:nvSpPr>
        <xdr:cNvPr id="265" name="n_3mainValue【福祉施設】&#10;一人当たり面積">
          <a:extLst>
            <a:ext uri="{FF2B5EF4-FFF2-40B4-BE49-F238E27FC236}">
              <a16:creationId xmlns:a16="http://schemas.microsoft.com/office/drawing/2014/main" id="{3F37C15A-12E4-46BA-8CE3-6B8AA2AF09FD}"/>
            </a:ext>
          </a:extLst>
        </xdr:cNvPr>
        <xdr:cNvSpPr txBox="1"/>
      </xdr:nvSpPr>
      <xdr:spPr>
        <a:xfrm>
          <a:off x="7626427" y="1489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6" name="正方形/長方形 265">
          <a:extLst>
            <a:ext uri="{FF2B5EF4-FFF2-40B4-BE49-F238E27FC236}">
              <a16:creationId xmlns:a16="http://schemas.microsoft.com/office/drawing/2014/main" id="{F7B5BDF5-DFA6-4AB7-8A4B-BB1EB231FE3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7" name="正方形/長方形 266">
          <a:extLst>
            <a:ext uri="{FF2B5EF4-FFF2-40B4-BE49-F238E27FC236}">
              <a16:creationId xmlns:a16="http://schemas.microsoft.com/office/drawing/2014/main" id="{74924A46-5768-4571-9DDA-DEF1DF5B48A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8" name="正方形/長方形 267">
          <a:extLst>
            <a:ext uri="{FF2B5EF4-FFF2-40B4-BE49-F238E27FC236}">
              <a16:creationId xmlns:a16="http://schemas.microsoft.com/office/drawing/2014/main" id="{30CA7ECB-837F-47D8-8C9B-5F2BBD23339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9" name="正方形/長方形 268">
          <a:extLst>
            <a:ext uri="{FF2B5EF4-FFF2-40B4-BE49-F238E27FC236}">
              <a16:creationId xmlns:a16="http://schemas.microsoft.com/office/drawing/2014/main" id="{F28A1FE1-AA94-44FB-9C02-A8729B88593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0" name="正方形/長方形 269">
          <a:extLst>
            <a:ext uri="{FF2B5EF4-FFF2-40B4-BE49-F238E27FC236}">
              <a16:creationId xmlns:a16="http://schemas.microsoft.com/office/drawing/2014/main" id="{B70490FD-87F2-44E6-9403-CBF98DF7FEE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1" name="正方形/長方形 270">
          <a:extLst>
            <a:ext uri="{FF2B5EF4-FFF2-40B4-BE49-F238E27FC236}">
              <a16:creationId xmlns:a16="http://schemas.microsoft.com/office/drawing/2014/main" id="{FEE60B8B-8AC1-4C75-9595-3F6D7D206D3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2" name="正方形/長方形 271">
          <a:extLst>
            <a:ext uri="{FF2B5EF4-FFF2-40B4-BE49-F238E27FC236}">
              <a16:creationId xmlns:a16="http://schemas.microsoft.com/office/drawing/2014/main" id="{1457B070-5CC5-4C82-A490-F4BE0C8AF00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3" name="正方形/長方形 272">
          <a:extLst>
            <a:ext uri="{FF2B5EF4-FFF2-40B4-BE49-F238E27FC236}">
              <a16:creationId xmlns:a16="http://schemas.microsoft.com/office/drawing/2014/main" id="{CB0E6400-C0EF-41FC-81C6-A3414ED6983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74" name="テキスト ボックス 273">
          <a:extLst>
            <a:ext uri="{FF2B5EF4-FFF2-40B4-BE49-F238E27FC236}">
              <a16:creationId xmlns:a16="http://schemas.microsoft.com/office/drawing/2014/main" id="{E8608A64-A139-4A5C-9AD9-D9292E39341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5" name="直線コネクタ 274">
          <a:extLst>
            <a:ext uri="{FF2B5EF4-FFF2-40B4-BE49-F238E27FC236}">
              <a16:creationId xmlns:a16="http://schemas.microsoft.com/office/drawing/2014/main" id="{AEE4267E-0389-4E54-902C-9A8E6A4D980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76" name="テキスト ボックス 275">
          <a:extLst>
            <a:ext uri="{FF2B5EF4-FFF2-40B4-BE49-F238E27FC236}">
              <a16:creationId xmlns:a16="http://schemas.microsoft.com/office/drawing/2014/main" id="{7BB48E30-461E-4CF3-B0FC-4E120D1AFB3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77" name="直線コネクタ 276">
          <a:extLst>
            <a:ext uri="{FF2B5EF4-FFF2-40B4-BE49-F238E27FC236}">
              <a16:creationId xmlns:a16="http://schemas.microsoft.com/office/drawing/2014/main" id="{ED778F03-3649-4E37-AAFA-C1C29D7FC64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78" name="テキスト ボックス 277">
          <a:extLst>
            <a:ext uri="{FF2B5EF4-FFF2-40B4-BE49-F238E27FC236}">
              <a16:creationId xmlns:a16="http://schemas.microsoft.com/office/drawing/2014/main" id="{C6E75D21-14AC-45A1-8015-13A301858F4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79" name="直線コネクタ 278">
          <a:extLst>
            <a:ext uri="{FF2B5EF4-FFF2-40B4-BE49-F238E27FC236}">
              <a16:creationId xmlns:a16="http://schemas.microsoft.com/office/drawing/2014/main" id="{BC6952AF-4961-456E-8E93-4106297636C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0" name="テキスト ボックス 279">
          <a:extLst>
            <a:ext uri="{FF2B5EF4-FFF2-40B4-BE49-F238E27FC236}">
              <a16:creationId xmlns:a16="http://schemas.microsoft.com/office/drawing/2014/main" id="{DF4F5756-058A-47A4-86F2-8CB652B0FCD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1" name="直線コネクタ 280">
          <a:extLst>
            <a:ext uri="{FF2B5EF4-FFF2-40B4-BE49-F238E27FC236}">
              <a16:creationId xmlns:a16="http://schemas.microsoft.com/office/drawing/2014/main" id="{92CB0900-7A9E-4596-A43C-F666D13547E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2" name="テキスト ボックス 281">
          <a:extLst>
            <a:ext uri="{FF2B5EF4-FFF2-40B4-BE49-F238E27FC236}">
              <a16:creationId xmlns:a16="http://schemas.microsoft.com/office/drawing/2014/main" id="{9074DDFB-B579-4182-85A9-5610DC569F2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3" name="直線コネクタ 282">
          <a:extLst>
            <a:ext uri="{FF2B5EF4-FFF2-40B4-BE49-F238E27FC236}">
              <a16:creationId xmlns:a16="http://schemas.microsoft.com/office/drawing/2014/main" id="{260D9D48-4D7B-424B-A77F-963E18DA9E9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84" name="テキスト ボックス 283">
          <a:extLst>
            <a:ext uri="{FF2B5EF4-FFF2-40B4-BE49-F238E27FC236}">
              <a16:creationId xmlns:a16="http://schemas.microsoft.com/office/drawing/2014/main" id="{D3FE5800-15C2-4DD0-90DC-33FBCEA18B6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85" name="直線コネクタ 284">
          <a:extLst>
            <a:ext uri="{FF2B5EF4-FFF2-40B4-BE49-F238E27FC236}">
              <a16:creationId xmlns:a16="http://schemas.microsoft.com/office/drawing/2014/main" id="{D8772B7C-307D-432F-8CF5-AE86360BD6A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86" name="テキスト ボックス 285">
          <a:extLst>
            <a:ext uri="{FF2B5EF4-FFF2-40B4-BE49-F238E27FC236}">
              <a16:creationId xmlns:a16="http://schemas.microsoft.com/office/drawing/2014/main" id="{FEA855FA-1930-4929-B882-4C60725A813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87" name="直線コネクタ 286">
          <a:extLst>
            <a:ext uri="{FF2B5EF4-FFF2-40B4-BE49-F238E27FC236}">
              <a16:creationId xmlns:a16="http://schemas.microsoft.com/office/drawing/2014/main" id="{883341E3-FDAE-4A33-B85D-5EAD6923E4A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88" name="テキスト ボックス 287">
          <a:extLst>
            <a:ext uri="{FF2B5EF4-FFF2-40B4-BE49-F238E27FC236}">
              <a16:creationId xmlns:a16="http://schemas.microsoft.com/office/drawing/2014/main" id="{62AD9CDB-85BA-492E-BCDC-558CAE43FA4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9" name="直線コネクタ 288">
          <a:extLst>
            <a:ext uri="{FF2B5EF4-FFF2-40B4-BE49-F238E27FC236}">
              <a16:creationId xmlns:a16="http://schemas.microsoft.com/office/drawing/2014/main" id="{297673B6-3305-4FAC-9040-70C129E38C5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市民会館】&#10;有形固定資産減価償却率グラフ枠">
          <a:extLst>
            <a:ext uri="{FF2B5EF4-FFF2-40B4-BE49-F238E27FC236}">
              <a16:creationId xmlns:a16="http://schemas.microsoft.com/office/drawing/2014/main" id="{C56B542E-4F96-42FA-9BB1-9E0A52F6F70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291" name="直線コネクタ 290">
          <a:extLst>
            <a:ext uri="{FF2B5EF4-FFF2-40B4-BE49-F238E27FC236}">
              <a16:creationId xmlns:a16="http://schemas.microsoft.com/office/drawing/2014/main" id="{C92B5315-28A4-4DC0-8BD8-83B24E419022}"/>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2" name="【市民会館】&#10;有形固定資産減価償却率最小値テキスト">
          <a:extLst>
            <a:ext uri="{FF2B5EF4-FFF2-40B4-BE49-F238E27FC236}">
              <a16:creationId xmlns:a16="http://schemas.microsoft.com/office/drawing/2014/main" id="{1C8AEE59-3F4E-4808-A13A-9D428FE31CF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3" name="直線コネクタ 292">
          <a:extLst>
            <a:ext uri="{FF2B5EF4-FFF2-40B4-BE49-F238E27FC236}">
              <a16:creationId xmlns:a16="http://schemas.microsoft.com/office/drawing/2014/main" id="{F920D5B2-7E48-4728-A32D-5B583B997B8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294" name="【市民会館】&#10;有形固定資産減価償却率最大値テキスト">
          <a:extLst>
            <a:ext uri="{FF2B5EF4-FFF2-40B4-BE49-F238E27FC236}">
              <a16:creationId xmlns:a16="http://schemas.microsoft.com/office/drawing/2014/main" id="{8572945C-9BE4-4BC2-8847-13EBDAB2BD0D}"/>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295" name="直線コネクタ 294">
          <a:extLst>
            <a:ext uri="{FF2B5EF4-FFF2-40B4-BE49-F238E27FC236}">
              <a16:creationId xmlns:a16="http://schemas.microsoft.com/office/drawing/2014/main" id="{84CCB09A-59CA-4A1D-8E2B-FE6B48FC1FD0}"/>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137721</xdr:rowOff>
    </xdr:from>
    <xdr:ext cx="405111" cy="259045"/>
    <xdr:sp macro="" textlink="">
      <xdr:nvSpPr>
        <xdr:cNvPr id="296" name="【市民会館】&#10;有形固定資産減価償却率平均値テキスト">
          <a:extLst>
            <a:ext uri="{FF2B5EF4-FFF2-40B4-BE49-F238E27FC236}">
              <a16:creationId xmlns:a16="http://schemas.microsoft.com/office/drawing/2014/main" id="{DA57AC55-0B71-410F-A639-DD1F7BA8CB69}"/>
            </a:ext>
          </a:extLst>
        </xdr:cNvPr>
        <xdr:cNvSpPr txBox="1"/>
      </xdr:nvSpPr>
      <xdr:spPr>
        <a:xfrm>
          <a:off x="4673600" y="1796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297" name="フローチャート: 判断 296">
          <a:extLst>
            <a:ext uri="{FF2B5EF4-FFF2-40B4-BE49-F238E27FC236}">
              <a16:creationId xmlns:a16="http://schemas.microsoft.com/office/drawing/2014/main" id="{9883A80A-635D-4D8F-9168-A219910E7008}"/>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298" name="フローチャート: 判断 297">
          <a:extLst>
            <a:ext uri="{FF2B5EF4-FFF2-40B4-BE49-F238E27FC236}">
              <a16:creationId xmlns:a16="http://schemas.microsoft.com/office/drawing/2014/main" id="{E3A12982-6839-45B1-B5C3-7BDF704C8823}"/>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299" name="フローチャート: 判断 298">
          <a:extLst>
            <a:ext uri="{FF2B5EF4-FFF2-40B4-BE49-F238E27FC236}">
              <a16:creationId xmlns:a16="http://schemas.microsoft.com/office/drawing/2014/main" id="{2E1D5AE9-71F2-4DBD-AA58-783945B6A976}"/>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300" name="フローチャート: 判断 299">
          <a:extLst>
            <a:ext uri="{FF2B5EF4-FFF2-40B4-BE49-F238E27FC236}">
              <a16:creationId xmlns:a16="http://schemas.microsoft.com/office/drawing/2014/main" id="{51E7ED61-F03D-4423-AAE8-EEFCECC3E6E9}"/>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301" name="フローチャート: 判断 300">
          <a:extLst>
            <a:ext uri="{FF2B5EF4-FFF2-40B4-BE49-F238E27FC236}">
              <a16:creationId xmlns:a16="http://schemas.microsoft.com/office/drawing/2014/main" id="{DD3B138E-7054-4CD8-8832-0FFFF617A2CF}"/>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2" name="テキスト ボックス 301">
          <a:extLst>
            <a:ext uri="{FF2B5EF4-FFF2-40B4-BE49-F238E27FC236}">
              <a16:creationId xmlns:a16="http://schemas.microsoft.com/office/drawing/2014/main" id="{E90ADE6B-83A6-48E1-8E1F-053EC57252D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3" name="テキスト ボックス 302">
          <a:extLst>
            <a:ext uri="{FF2B5EF4-FFF2-40B4-BE49-F238E27FC236}">
              <a16:creationId xmlns:a16="http://schemas.microsoft.com/office/drawing/2014/main" id="{D5102AE3-2868-41D6-A281-015B1B12361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4" name="テキスト ボックス 303">
          <a:extLst>
            <a:ext uri="{FF2B5EF4-FFF2-40B4-BE49-F238E27FC236}">
              <a16:creationId xmlns:a16="http://schemas.microsoft.com/office/drawing/2014/main" id="{11F157CE-1916-49DD-B4EE-37672E067C9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5" name="テキスト ボックス 304">
          <a:extLst>
            <a:ext uri="{FF2B5EF4-FFF2-40B4-BE49-F238E27FC236}">
              <a16:creationId xmlns:a16="http://schemas.microsoft.com/office/drawing/2014/main" id="{54CBDECD-03B6-4483-A16D-A66D8BB379D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6" name="テキスト ボックス 305">
          <a:extLst>
            <a:ext uri="{FF2B5EF4-FFF2-40B4-BE49-F238E27FC236}">
              <a16:creationId xmlns:a16="http://schemas.microsoft.com/office/drawing/2014/main" id="{397D91EF-FC4A-4156-972E-49C2648F618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136434</xdr:rowOff>
    </xdr:from>
    <xdr:to>
      <xdr:col>20</xdr:col>
      <xdr:colOff>38100</xdr:colOff>
      <xdr:row>108</xdr:row>
      <xdr:rowOff>66584</xdr:rowOff>
    </xdr:to>
    <xdr:sp macro="" textlink="">
      <xdr:nvSpPr>
        <xdr:cNvPr id="307" name="楕円 306">
          <a:extLst>
            <a:ext uri="{FF2B5EF4-FFF2-40B4-BE49-F238E27FC236}">
              <a16:creationId xmlns:a16="http://schemas.microsoft.com/office/drawing/2014/main" id="{2DA3EEE5-F9BF-4F4C-BF91-4E9047C9C3EA}"/>
            </a:ext>
          </a:extLst>
        </xdr:cNvPr>
        <xdr:cNvSpPr/>
      </xdr:nvSpPr>
      <xdr:spPr>
        <a:xfrm>
          <a:off x="3746500" y="1848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151691</xdr:rowOff>
    </xdr:from>
    <xdr:ext cx="405111" cy="259045"/>
    <xdr:sp macro="" textlink="">
      <xdr:nvSpPr>
        <xdr:cNvPr id="308" name="n_1aveValue【市民会館】&#10;有形固定資産減価償却率">
          <a:extLst>
            <a:ext uri="{FF2B5EF4-FFF2-40B4-BE49-F238E27FC236}">
              <a16:creationId xmlns:a16="http://schemas.microsoft.com/office/drawing/2014/main" id="{861ADBB0-2133-4171-B730-23B9CC307EAF}"/>
            </a:ext>
          </a:extLst>
        </xdr:cNvPr>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09" name="n_2aveValue【市民会館】&#10;有形固定資産減価償却率">
          <a:extLst>
            <a:ext uri="{FF2B5EF4-FFF2-40B4-BE49-F238E27FC236}">
              <a16:creationId xmlns:a16="http://schemas.microsoft.com/office/drawing/2014/main" id="{65B87FCF-BA48-465F-9AE4-94E982F8DA9E}"/>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310" name="n_3aveValue【市民会館】&#10;有形固定資産減価償却率">
          <a:extLst>
            <a:ext uri="{FF2B5EF4-FFF2-40B4-BE49-F238E27FC236}">
              <a16:creationId xmlns:a16="http://schemas.microsoft.com/office/drawing/2014/main" id="{A3D84E83-0B61-43F5-91B8-02E7D2848550}"/>
            </a:ext>
          </a:extLst>
        </xdr:cNvPr>
        <xdr:cNvSpPr txBox="1"/>
      </xdr:nvSpPr>
      <xdr:spPr>
        <a:xfrm>
          <a:off x="18167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311" name="n_4aveValue【市民会館】&#10;有形固定資産減価償却率">
          <a:extLst>
            <a:ext uri="{FF2B5EF4-FFF2-40B4-BE49-F238E27FC236}">
              <a16:creationId xmlns:a16="http://schemas.microsoft.com/office/drawing/2014/main" id="{35F32102-2D6C-4A61-BFA6-BB5DD313C579}"/>
            </a:ext>
          </a:extLst>
        </xdr:cNvPr>
        <xdr:cNvSpPr txBox="1"/>
      </xdr:nvSpPr>
      <xdr:spPr>
        <a:xfrm>
          <a:off x="927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57711</xdr:rowOff>
    </xdr:from>
    <xdr:ext cx="405111" cy="259045"/>
    <xdr:sp macro="" textlink="">
      <xdr:nvSpPr>
        <xdr:cNvPr id="312" name="n_1mainValue【市民会館】&#10;有形固定資産減価償却率">
          <a:extLst>
            <a:ext uri="{FF2B5EF4-FFF2-40B4-BE49-F238E27FC236}">
              <a16:creationId xmlns:a16="http://schemas.microsoft.com/office/drawing/2014/main" id="{1BBF5549-15F0-4A59-92CC-96F0997498B6}"/>
            </a:ext>
          </a:extLst>
        </xdr:cNvPr>
        <xdr:cNvSpPr txBox="1"/>
      </xdr:nvSpPr>
      <xdr:spPr>
        <a:xfrm>
          <a:off x="3582044" y="1857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13" name="正方形/長方形 312">
          <a:extLst>
            <a:ext uri="{FF2B5EF4-FFF2-40B4-BE49-F238E27FC236}">
              <a16:creationId xmlns:a16="http://schemas.microsoft.com/office/drawing/2014/main" id="{A8EA8231-D9D5-49C3-BD51-F94E97BEBDB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14" name="正方形/長方形 313">
          <a:extLst>
            <a:ext uri="{FF2B5EF4-FFF2-40B4-BE49-F238E27FC236}">
              <a16:creationId xmlns:a16="http://schemas.microsoft.com/office/drawing/2014/main" id="{3E54862D-52AF-4D54-8E76-1F7D9E09503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15" name="正方形/長方形 314">
          <a:extLst>
            <a:ext uri="{FF2B5EF4-FFF2-40B4-BE49-F238E27FC236}">
              <a16:creationId xmlns:a16="http://schemas.microsoft.com/office/drawing/2014/main" id="{8C2AC460-BB71-4405-B8C1-93F1611D42E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16" name="正方形/長方形 315">
          <a:extLst>
            <a:ext uri="{FF2B5EF4-FFF2-40B4-BE49-F238E27FC236}">
              <a16:creationId xmlns:a16="http://schemas.microsoft.com/office/drawing/2014/main" id="{D77FFDF5-6CFB-46AF-88DD-C6483B3DB8B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17" name="正方形/長方形 316">
          <a:extLst>
            <a:ext uri="{FF2B5EF4-FFF2-40B4-BE49-F238E27FC236}">
              <a16:creationId xmlns:a16="http://schemas.microsoft.com/office/drawing/2014/main" id="{F5440CD2-CB25-4D30-844C-EAAA2A21E77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18" name="正方形/長方形 317">
          <a:extLst>
            <a:ext uri="{FF2B5EF4-FFF2-40B4-BE49-F238E27FC236}">
              <a16:creationId xmlns:a16="http://schemas.microsoft.com/office/drawing/2014/main" id="{385F52C9-E43D-4C5A-90AC-8C434533BD9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19" name="正方形/長方形 318">
          <a:extLst>
            <a:ext uri="{FF2B5EF4-FFF2-40B4-BE49-F238E27FC236}">
              <a16:creationId xmlns:a16="http://schemas.microsoft.com/office/drawing/2014/main" id="{2EDC1829-2F2C-4FFA-8E72-1A3E9C89F75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0" name="正方形/長方形 319">
          <a:extLst>
            <a:ext uri="{FF2B5EF4-FFF2-40B4-BE49-F238E27FC236}">
              <a16:creationId xmlns:a16="http://schemas.microsoft.com/office/drawing/2014/main" id="{896702D4-766C-42FB-99B0-7E3EBCBAA43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1" name="テキスト ボックス 320">
          <a:extLst>
            <a:ext uri="{FF2B5EF4-FFF2-40B4-BE49-F238E27FC236}">
              <a16:creationId xmlns:a16="http://schemas.microsoft.com/office/drawing/2014/main" id="{AB272A5B-EEF6-4A53-9670-0335863CA62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2" name="直線コネクタ 321">
          <a:extLst>
            <a:ext uri="{FF2B5EF4-FFF2-40B4-BE49-F238E27FC236}">
              <a16:creationId xmlns:a16="http://schemas.microsoft.com/office/drawing/2014/main" id="{06E2BE18-31D6-4FA9-AAF5-8A0BAC690D6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23" name="直線コネクタ 322">
          <a:extLst>
            <a:ext uri="{FF2B5EF4-FFF2-40B4-BE49-F238E27FC236}">
              <a16:creationId xmlns:a16="http://schemas.microsoft.com/office/drawing/2014/main" id="{8BD994C2-B1EE-4887-A9DF-EEF4C6D9B4DB}"/>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24" name="テキスト ボックス 323">
          <a:extLst>
            <a:ext uri="{FF2B5EF4-FFF2-40B4-BE49-F238E27FC236}">
              <a16:creationId xmlns:a16="http://schemas.microsoft.com/office/drawing/2014/main" id="{631349FB-EAAE-448E-A79B-02D5CCD6F258}"/>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25" name="直線コネクタ 324">
          <a:extLst>
            <a:ext uri="{FF2B5EF4-FFF2-40B4-BE49-F238E27FC236}">
              <a16:creationId xmlns:a16="http://schemas.microsoft.com/office/drawing/2014/main" id="{B12E6D24-A3FE-4FBC-94F9-61DAF79587F5}"/>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26" name="テキスト ボックス 325">
          <a:extLst>
            <a:ext uri="{FF2B5EF4-FFF2-40B4-BE49-F238E27FC236}">
              <a16:creationId xmlns:a16="http://schemas.microsoft.com/office/drawing/2014/main" id="{2F24A361-B06B-46B0-AFB8-2D207E118571}"/>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27" name="直線コネクタ 326">
          <a:extLst>
            <a:ext uri="{FF2B5EF4-FFF2-40B4-BE49-F238E27FC236}">
              <a16:creationId xmlns:a16="http://schemas.microsoft.com/office/drawing/2014/main" id="{1C45CF18-0C48-4C66-87A7-EF437C91E97C}"/>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28" name="テキスト ボックス 327">
          <a:extLst>
            <a:ext uri="{FF2B5EF4-FFF2-40B4-BE49-F238E27FC236}">
              <a16:creationId xmlns:a16="http://schemas.microsoft.com/office/drawing/2014/main" id="{8B9E9F66-3FA3-49B4-8530-D08E7FE0503D}"/>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29" name="直線コネクタ 328">
          <a:extLst>
            <a:ext uri="{FF2B5EF4-FFF2-40B4-BE49-F238E27FC236}">
              <a16:creationId xmlns:a16="http://schemas.microsoft.com/office/drawing/2014/main" id="{6E834CBE-0736-4FFE-BDF4-20C07B288646}"/>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30" name="テキスト ボックス 329">
          <a:extLst>
            <a:ext uri="{FF2B5EF4-FFF2-40B4-BE49-F238E27FC236}">
              <a16:creationId xmlns:a16="http://schemas.microsoft.com/office/drawing/2014/main" id="{E3A1B7C4-2833-4096-B8DE-09E91D031B4E}"/>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31" name="直線コネクタ 330">
          <a:extLst>
            <a:ext uri="{FF2B5EF4-FFF2-40B4-BE49-F238E27FC236}">
              <a16:creationId xmlns:a16="http://schemas.microsoft.com/office/drawing/2014/main" id="{F392F1DA-BAA7-404C-BBA5-DBD3A6CB887B}"/>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32" name="テキスト ボックス 331">
          <a:extLst>
            <a:ext uri="{FF2B5EF4-FFF2-40B4-BE49-F238E27FC236}">
              <a16:creationId xmlns:a16="http://schemas.microsoft.com/office/drawing/2014/main" id="{9F5A67E4-73D5-4C1F-9A47-550A0F658E03}"/>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33" name="直線コネクタ 332">
          <a:extLst>
            <a:ext uri="{FF2B5EF4-FFF2-40B4-BE49-F238E27FC236}">
              <a16:creationId xmlns:a16="http://schemas.microsoft.com/office/drawing/2014/main" id="{3A20D22B-91E7-494E-BDB5-A497F45F4BA1}"/>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34" name="テキスト ボックス 333">
          <a:extLst>
            <a:ext uri="{FF2B5EF4-FFF2-40B4-BE49-F238E27FC236}">
              <a16:creationId xmlns:a16="http://schemas.microsoft.com/office/drawing/2014/main" id="{CEFC1E2C-B11B-4369-B757-F312C63741A7}"/>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35" name="直線コネクタ 334">
          <a:extLst>
            <a:ext uri="{FF2B5EF4-FFF2-40B4-BE49-F238E27FC236}">
              <a16:creationId xmlns:a16="http://schemas.microsoft.com/office/drawing/2014/main" id="{09F0AB04-BCA3-4A04-A6E4-1D69937C2D7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36" name="テキスト ボックス 335">
          <a:extLst>
            <a:ext uri="{FF2B5EF4-FFF2-40B4-BE49-F238E27FC236}">
              <a16:creationId xmlns:a16="http://schemas.microsoft.com/office/drawing/2014/main" id="{56DF0104-3DEF-48F3-878D-1260B983B68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37" name="【市民会館】&#10;一人当たり面積グラフ枠">
          <a:extLst>
            <a:ext uri="{FF2B5EF4-FFF2-40B4-BE49-F238E27FC236}">
              <a16:creationId xmlns:a16="http://schemas.microsoft.com/office/drawing/2014/main" id="{31745B59-CAE0-4D32-9681-7D4B4122920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338" name="直線コネクタ 337">
          <a:extLst>
            <a:ext uri="{FF2B5EF4-FFF2-40B4-BE49-F238E27FC236}">
              <a16:creationId xmlns:a16="http://schemas.microsoft.com/office/drawing/2014/main" id="{71E57F04-970E-4A4B-AD7C-6D4BB729F774}"/>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339" name="【市民会館】&#10;一人当たり面積最小値テキスト">
          <a:extLst>
            <a:ext uri="{FF2B5EF4-FFF2-40B4-BE49-F238E27FC236}">
              <a16:creationId xmlns:a16="http://schemas.microsoft.com/office/drawing/2014/main" id="{12C3B3F7-E5A3-48D6-ADF8-E6A44349B985}"/>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340" name="直線コネクタ 339">
          <a:extLst>
            <a:ext uri="{FF2B5EF4-FFF2-40B4-BE49-F238E27FC236}">
              <a16:creationId xmlns:a16="http://schemas.microsoft.com/office/drawing/2014/main" id="{B47C34CC-CA26-46D6-AC9C-70BC3C0440DD}"/>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341" name="【市民会館】&#10;一人当たり面積最大値テキスト">
          <a:extLst>
            <a:ext uri="{FF2B5EF4-FFF2-40B4-BE49-F238E27FC236}">
              <a16:creationId xmlns:a16="http://schemas.microsoft.com/office/drawing/2014/main" id="{798A8AF0-4FBF-4DC4-B21D-C9BF6689F74F}"/>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342" name="直線コネクタ 341">
          <a:extLst>
            <a:ext uri="{FF2B5EF4-FFF2-40B4-BE49-F238E27FC236}">
              <a16:creationId xmlns:a16="http://schemas.microsoft.com/office/drawing/2014/main" id="{CF626FE8-6120-4A78-AB1B-EEC8DD9BA706}"/>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71863</xdr:rowOff>
    </xdr:from>
    <xdr:ext cx="469744" cy="259045"/>
    <xdr:sp macro="" textlink="">
      <xdr:nvSpPr>
        <xdr:cNvPr id="343" name="【市民会館】&#10;一人当たり面積平均値テキスト">
          <a:extLst>
            <a:ext uri="{FF2B5EF4-FFF2-40B4-BE49-F238E27FC236}">
              <a16:creationId xmlns:a16="http://schemas.microsoft.com/office/drawing/2014/main" id="{450CB338-7A9F-4897-BB17-55C41CFD9F89}"/>
            </a:ext>
          </a:extLst>
        </xdr:cNvPr>
        <xdr:cNvSpPr txBox="1"/>
      </xdr:nvSpPr>
      <xdr:spPr>
        <a:xfrm>
          <a:off x="10515600" y="18074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344" name="フローチャート: 判断 343">
          <a:extLst>
            <a:ext uri="{FF2B5EF4-FFF2-40B4-BE49-F238E27FC236}">
              <a16:creationId xmlns:a16="http://schemas.microsoft.com/office/drawing/2014/main" id="{3724455F-5CAA-4C9A-8EA8-455CBCF89020}"/>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345" name="フローチャート: 判断 344">
          <a:extLst>
            <a:ext uri="{FF2B5EF4-FFF2-40B4-BE49-F238E27FC236}">
              <a16:creationId xmlns:a16="http://schemas.microsoft.com/office/drawing/2014/main" id="{80138BF3-E2E4-45B2-9252-DE9377D6CBBB}"/>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346" name="フローチャート: 判断 345">
          <a:extLst>
            <a:ext uri="{FF2B5EF4-FFF2-40B4-BE49-F238E27FC236}">
              <a16:creationId xmlns:a16="http://schemas.microsoft.com/office/drawing/2014/main" id="{56DEC712-010D-4E31-8336-530601D0D95A}"/>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347" name="フローチャート: 判断 346">
          <a:extLst>
            <a:ext uri="{FF2B5EF4-FFF2-40B4-BE49-F238E27FC236}">
              <a16:creationId xmlns:a16="http://schemas.microsoft.com/office/drawing/2014/main" id="{6627E82D-6534-40A8-930E-A963A23A9BE1}"/>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348" name="フローチャート: 判断 347">
          <a:extLst>
            <a:ext uri="{FF2B5EF4-FFF2-40B4-BE49-F238E27FC236}">
              <a16:creationId xmlns:a16="http://schemas.microsoft.com/office/drawing/2014/main" id="{35FB14CD-E843-48A4-B03B-A0887FC24903}"/>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49" name="テキスト ボックス 348">
          <a:extLst>
            <a:ext uri="{FF2B5EF4-FFF2-40B4-BE49-F238E27FC236}">
              <a16:creationId xmlns:a16="http://schemas.microsoft.com/office/drawing/2014/main" id="{23313AF7-53BD-4D19-A747-ED2259F01DC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0" name="テキスト ボックス 349">
          <a:extLst>
            <a:ext uri="{FF2B5EF4-FFF2-40B4-BE49-F238E27FC236}">
              <a16:creationId xmlns:a16="http://schemas.microsoft.com/office/drawing/2014/main" id="{5449B8CC-C5F7-4C99-97F8-5C9BA9F6EC0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1" name="テキスト ボックス 350">
          <a:extLst>
            <a:ext uri="{FF2B5EF4-FFF2-40B4-BE49-F238E27FC236}">
              <a16:creationId xmlns:a16="http://schemas.microsoft.com/office/drawing/2014/main" id="{FD24D9F1-3188-496A-8746-EA97AB91FB1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2" name="テキスト ボックス 351">
          <a:extLst>
            <a:ext uri="{FF2B5EF4-FFF2-40B4-BE49-F238E27FC236}">
              <a16:creationId xmlns:a16="http://schemas.microsoft.com/office/drawing/2014/main" id="{B087E8EA-F536-4561-8403-946F7473E83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3" name="テキスト ボックス 352">
          <a:extLst>
            <a:ext uri="{FF2B5EF4-FFF2-40B4-BE49-F238E27FC236}">
              <a16:creationId xmlns:a16="http://schemas.microsoft.com/office/drawing/2014/main" id="{D1A12642-3B1B-44F4-94C8-61EBF4F9EED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3084</xdr:rowOff>
    </xdr:from>
    <xdr:to>
      <xdr:col>50</xdr:col>
      <xdr:colOff>165100</xdr:colOff>
      <xdr:row>105</xdr:row>
      <xdr:rowOff>104684</xdr:rowOff>
    </xdr:to>
    <xdr:sp macro="" textlink="">
      <xdr:nvSpPr>
        <xdr:cNvPr id="354" name="楕円 353">
          <a:extLst>
            <a:ext uri="{FF2B5EF4-FFF2-40B4-BE49-F238E27FC236}">
              <a16:creationId xmlns:a16="http://schemas.microsoft.com/office/drawing/2014/main" id="{ED80D43A-6941-46F5-B6DC-9F73FA8D516D}"/>
            </a:ext>
          </a:extLst>
        </xdr:cNvPr>
        <xdr:cNvSpPr/>
      </xdr:nvSpPr>
      <xdr:spPr>
        <a:xfrm>
          <a:off x="9588500" y="1800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106</xdr:row>
      <xdr:rowOff>47370</xdr:rowOff>
    </xdr:from>
    <xdr:ext cx="469744" cy="259045"/>
    <xdr:sp macro="" textlink="">
      <xdr:nvSpPr>
        <xdr:cNvPr id="355" name="n_1aveValue【市民会館】&#10;一人当たり面積">
          <a:extLst>
            <a:ext uri="{FF2B5EF4-FFF2-40B4-BE49-F238E27FC236}">
              <a16:creationId xmlns:a16="http://schemas.microsoft.com/office/drawing/2014/main" id="{85063C07-1A2F-4DAB-9D3B-0F8CEC70A076}"/>
            </a:ext>
          </a:extLst>
        </xdr:cNvPr>
        <xdr:cNvSpPr txBox="1"/>
      </xdr:nvSpPr>
      <xdr:spPr>
        <a:xfrm>
          <a:off x="9391727" y="1822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356" name="n_2aveValue【市民会館】&#10;一人当たり面積">
          <a:extLst>
            <a:ext uri="{FF2B5EF4-FFF2-40B4-BE49-F238E27FC236}">
              <a16:creationId xmlns:a16="http://schemas.microsoft.com/office/drawing/2014/main" id="{10124962-F09D-442F-A61D-62B65A0A32C7}"/>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357" name="n_3aveValue【市民会館】&#10;一人当たり面積">
          <a:extLst>
            <a:ext uri="{FF2B5EF4-FFF2-40B4-BE49-F238E27FC236}">
              <a16:creationId xmlns:a16="http://schemas.microsoft.com/office/drawing/2014/main" id="{131D94B5-AABE-45D5-B50F-C32913BE25DA}"/>
            </a:ext>
          </a:extLst>
        </xdr:cNvPr>
        <xdr:cNvSpPr txBox="1"/>
      </xdr:nvSpPr>
      <xdr:spPr>
        <a:xfrm>
          <a:off x="7626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358" name="n_4aveValue【市民会館】&#10;一人当たり面積">
          <a:extLst>
            <a:ext uri="{FF2B5EF4-FFF2-40B4-BE49-F238E27FC236}">
              <a16:creationId xmlns:a16="http://schemas.microsoft.com/office/drawing/2014/main" id="{82DBC5C5-C6E0-4C90-8AA1-2FDCF26284AC}"/>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121211</xdr:rowOff>
    </xdr:from>
    <xdr:ext cx="469744" cy="259045"/>
    <xdr:sp macro="" textlink="">
      <xdr:nvSpPr>
        <xdr:cNvPr id="359" name="n_1mainValue【市民会館】&#10;一人当たり面積">
          <a:extLst>
            <a:ext uri="{FF2B5EF4-FFF2-40B4-BE49-F238E27FC236}">
              <a16:creationId xmlns:a16="http://schemas.microsoft.com/office/drawing/2014/main" id="{ADA29CB6-6D9F-4BAD-9057-50D23BD40CA5}"/>
            </a:ext>
          </a:extLst>
        </xdr:cNvPr>
        <xdr:cNvSpPr txBox="1"/>
      </xdr:nvSpPr>
      <xdr:spPr>
        <a:xfrm>
          <a:off x="9391727" y="1778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0" name="正方形/長方形 359">
          <a:extLst>
            <a:ext uri="{FF2B5EF4-FFF2-40B4-BE49-F238E27FC236}">
              <a16:creationId xmlns:a16="http://schemas.microsoft.com/office/drawing/2014/main" id="{506551B9-BC7D-4414-8599-B8EA045B05E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1" name="正方形/長方形 360">
          <a:extLst>
            <a:ext uri="{FF2B5EF4-FFF2-40B4-BE49-F238E27FC236}">
              <a16:creationId xmlns:a16="http://schemas.microsoft.com/office/drawing/2014/main" id="{007D13E5-B7D6-4741-9CFC-B8E2C1851CB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2" name="正方形/長方形 361">
          <a:extLst>
            <a:ext uri="{FF2B5EF4-FFF2-40B4-BE49-F238E27FC236}">
              <a16:creationId xmlns:a16="http://schemas.microsoft.com/office/drawing/2014/main" id="{17639A2F-9382-48BB-8C61-7705360F96C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3" name="正方形/長方形 362">
          <a:extLst>
            <a:ext uri="{FF2B5EF4-FFF2-40B4-BE49-F238E27FC236}">
              <a16:creationId xmlns:a16="http://schemas.microsoft.com/office/drawing/2014/main" id="{CCFF3999-D246-453C-8ADE-47347F25AA1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4" name="正方形/長方形 363">
          <a:extLst>
            <a:ext uri="{FF2B5EF4-FFF2-40B4-BE49-F238E27FC236}">
              <a16:creationId xmlns:a16="http://schemas.microsoft.com/office/drawing/2014/main" id="{30207DC5-29B9-4BEC-B450-1D176353185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5" name="正方形/長方形 364">
          <a:extLst>
            <a:ext uri="{FF2B5EF4-FFF2-40B4-BE49-F238E27FC236}">
              <a16:creationId xmlns:a16="http://schemas.microsoft.com/office/drawing/2014/main" id="{D38071CC-567E-43B2-B1AE-76C8ABBD747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6" name="正方形/長方形 365">
          <a:extLst>
            <a:ext uri="{FF2B5EF4-FFF2-40B4-BE49-F238E27FC236}">
              <a16:creationId xmlns:a16="http://schemas.microsoft.com/office/drawing/2014/main" id="{7C9FD37D-0603-4E45-B864-7CAA44BF458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7" name="正方形/長方形 366">
          <a:extLst>
            <a:ext uri="{FF2B5EF4-FFF2-40B4-BE49-F238E27FC236}">
              <a16:creationId xmlns:a16="http://schemas.microsoft.com/office/drawing/2014/main" id="{52FC5BC7-5BBA-4727-8282-A1DFB880008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8" name="テキスト ボックス 367">
          <a:extLst>
            <a:ext uri="{FF2B5EF4-FFF2-40B4-BE49-F238E27FC236}">
              <a16:creationId xmlns:a16="http://schemas.microsoft.com/office/drawing/2014/main" id="{6DB665FC-8927-41FD-B93F-98BDF7BFFC4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9" name="直線コネクタ 368">
          <a:extLst>
            <a:ext uri="{FF2B5EF4-FFF2-40B4-BE49-F238E27FC236}">
              <a16:creationId xmlns:a16="http://schemas.microsoft.com/office/drawing/2014/main" id="{8CFD79A8-7066-400E-8710-6B535CB6453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0" name="テキスト ボックス 369">
          <a:extLst>
            <a:ext uri="{FF2B5EF4-FFF2-40B4-BE49-F238E27FC236}">
              <a16:creationId xmlns:a16="http://schemas.microsoft.com/office/drawing/2014/main" id="{8E34AC90-79EF-408F-973F-A845FD73DCD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1" name="直線コネクタ 370">
          <a:extLst>
            <a:ext uri="{FF2B5EF4-FFF2-40B4-BE49-F238E27FC236}">
              <a16:creationId xmlns:a16="http://schemas.microsoft.com/office/drawing/2014/main" id="{C405DCD8-4AB4-46D3-8968-35327664FCA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72" name="テキスト ボックス 371">
          <a:extLst>
            <a:ext uri="{FF2B5EF4-FFF2-40B4-BE49-F238E27FC236}">
              <a16:creationId xmlns:a16="http://schemas.microsoft.com/office/drawing/2014/main" id="{7DD1EDFC-A53A-4C6E-A901-3F6155626BF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3" name="直線コネクタ 372">
          <a:extLst>
            <a:ext uri="{FF2B5EF4-FFF2-40B4-BE49-F238E27FC236}">
              <a16:creationId xmlns:a16="http://schemas.microsoft.com/office/drawing/2014/main" id="{FD430826-A1FB-462F-A98C-E2CD7FB495C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74" name="テキスト ボックス 373">
          <a:extLst>
            <a:ext uri="{FF2B5EF4-FFF2-40B4-BE49-F238E27FC236}">
              <a16:creationId xmlns:a16="http://schemas.microsoft.com/office/drawing/2014/main" id="{7805EB45-D6A0-479A-9FE8-A20D3AD539A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75" name="直線コネクタ 374">
          <a:extLst>
            <a:ext uri="{FF2B5EF4-FFF2-40B4-BE49-F238E27FC236}">
              <a16:creationId xmlns:a16="http://schemas.microsoft.com/office/drawing/2014/main" id="{69876E58-07B1-4E5E-89E6-04B813B4D0E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76" name="テキスト ボックス 375">
          <a:extLst>
            <a:ext uri="{FF2B5EF4-FFF2-40B4-BE49-F238E27FC236}">
              <a16:creationId xmlns:a16="http://schemas.microsoft.com/office/drawing/2014/main" id="{48B826F2-5AA2-47BD-AB8B-B9BE0577627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77" name="直線コネクタ 376">
          <a:extLst>
            <a:ext uri="{FF2B5EF4-FFF2-40B4-BE49-F238E27FC236}">
              <a16:creationId xmlns:a16="http://schemas.microsoft.com/office/drawing/2014/main" id="{6C187613-2C59-48CC-BF9E-5E93A6FA380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78" name="テキスト ボックス 377">
          <a:extLst>
            <a:ext uri="{FF2B5EF4-FFF2-40B4-BE49-F238E27FC236}">
              <a16:creationId xmlns:a16="http://schemas.microsoft.com/office/drawing/2014/main" id="{81EE4CDA-7622-4906-ACDF-04296B0EC40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79" name="直線コネクタ 378">
          <a:extLst>
            <a:ext uri="{FF2B5EF4-FFF2-40B4-BE49-F238E27FC236}">
              <a16:creationId xmlns:a16="http://schemas.microsoft.com/office/drawing/2014/main" id="{6DB92EDD-2755-44A2-98DA-753F47BCF06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80" name="テキスト ボックス 379">
          <a:extLst>
            <a:ext uri="{FF2B5EF4-FFF2-40B4-BE49-F238E27FC236}">
              <a16:creationId xmlns:a16="http://schemas.microsoft.com/office/drawing/2014/main" id="{49CC9E7E-7D56-4935-A92B-2B7AFDFB41B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1" name="直線コネクタ 380">
          <a:extLst>
            <a:ext uri="{FF2B5EF4-FFF2-40B4-BE49-F238E27FC236}">
              <a16:creationId xmlns:a16="http://schemas.microsoft.com/office/drawing/2014/main" id="{553C3C02-4998-4A54-B530-3F8E0CBFCA3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82" name="テキスト ボックス 381">
          <a:extLst>
            <a:ext uri="{FF2B5EF4-FFF2-40B4-BE49-F238E27FC236}">
              <a16:creationId xmlns:a16="http://schemas.microsoft.com/office/drawing/2014/main" id="{E17A8AE5-BED0-4059-BEBB-7DA1A894587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3" name="【一般廃棄物処理施設】&#10;有形固定資産減価償却率グラフ枠">
          <a:extLst>
            <a:ext uri="{FF2B5EF4-FFF2-40B4-BE49-F238E27FC236}">
              <a16:creationId xmlns:a16="http://schemas.microsoft.com/office/drawing/2014/main" id="{D69A2286-2E38-4669-8CF9-4C13C54197D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84" name="直線コネクタ 383">
          <a:extLst>
            <a:ext uri="{FF2B5EF4-FFF2-40B4-BE49-F238E27FC236}">
              <a16:creationId xmlns:a16="http://schemas.microsoft.com/office/drawing/2014/main" id="{E88F53F5-5D59-412F-8025-079AEE712DC2}"/>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85" name="【一般廃棄物処理施設】&#10;有形固定資産減価償却率最小値テキスト">
          <a:extLst>
            <a:ext uri="{FF2B5EF4-FFF2-40B4-BE49-F238E27FC236}">
              <a16:creationId xmlns:a16="http://schemas.microsoft.com/office/drawing/2014/main" id="{00F4B9B9-4424-4BDB-A145-F83C3C442054}"/>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86" name="直線コネクタ 385">
          <a:extLst>
            <a:ext uri="{FF2B5EF4-FFF2-40B4-BE49-F238E27FC236}">
              <a16:creationId xmlns:a16="http://schemas.microsoft.com/office/drawing/2014/main" id="{62625AA3-F65B-454F-BD44-21B05134B5CD}"/>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87" name="【一般廃棄物処理施設】&#10;有形固定資産減価償却率最大値テキスト">
          <a:extLst>
            <a:ext uri="{FF2B5EF4-FFF2-40B4-BE49-F238E27FC236}">
              <a16:creationId xmlns:a16="http://schemas.microsoft.com/office/drawing/2014/main" id="{B654CD89-09B4-40C0-927F-4285AAC6FF47}"/>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88" name="直線コネクタ 387">
          <a:extLst>
            <a:ext uri="{FF2B5EF4-FFF2-40B4-BE49-F238E27FC236}">
              <a16:creationId xmlns:a16="http://schemas.microsoft.com/office/drawing/2014/main" id="{7E4E1CAB-E679-4EB8-8AAB-6E3CF8A3A4D9}"/>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389" name="【一般廃棄物処理施設】&#10;有形固定資産減価償却率平均値テキスト">
          <a:extLst>
            <a:ext uri="{FF2B5EF4-FFF2-40B4-BE49-F238E27FC236}">
              <a16:creationId xmlns:a16="http://schemas.microsoft.com/office/drawing/2014/main" id="{A4F35992-8372-4D1E-99DD-72EEFDA26E66}"/>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90" name="フローチャート: 判断 389">
          <a:extLst>
            <a:ext uri="{FF2B5EF4-FFF2-40B4-BE49-F238E27FC236}">
              <a16:creationId xmlns:a16="http://schemas.microsoft.com/office/drawing/2014/main" id="{56BA968D-45FA-41C3-AAF1-47309A06EE44}"/>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91" name="フローチャート: 判断 390">
          <a:extLst>
            <a:ext uri="{FF2B5EF4-FFF2-40B4-BE49-F238E27FC236}">
              <a16:creationId xmlns:a16="http://schemas.microsoft.com/office/drawing/2014/main" id="{5E8A283B-4AA5-47B4-BE29-4E335F9C35C8}"/>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92" name="フローチャート: 判断 391">
          <a:extLst>
            <a:ext uri="{FF2B5EF4-FFF2-40B4-BE49-F238E27FC236}">
              <a16:creationId xmlns:a16="http://schemas.microsoft.com/office/drawing/2014/main" id="{85E9D3EF-05EE-403C-9412-8B5645115EB2}"/>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93" name="フローチャート: 判断 392">
          <a:extLst>
            <a:ext uri="{FF2B5EF4-FFF2-40B4-BE49-F238E27FC236}">
              <a16:creationId xmlns:a16="http://schemas.microsoft.com/office/drawing/2014/main" id="{530473B6-D272-4CA4-B880-98947C5795F4}"/>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94" name="フローチャート: 判断 393">
          <a:extLst>
            <a:ext uri="{FF2B5EF4-FFF2-40B4-BE49-F238E27FC236}">
              <a16:creationId xmlns:a16="http://schemas.microsoft.com/office/drawing/2014/main" id="{4CFA6C7B-1AB7-4C4F-BF3A-1FB364E79B64}"/>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86256BA7-D0E3-40FC-BB71-0969AF601E6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6D15F7DE-35C4-4190-B860-C0AED3283AE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A5A99955-689A-4E2D-AC5E-ADC081A131F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id="{88794683-E182-4FA2-9306-6A1A92B2CE9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id="{B9E543F3-88B7-4378-BAE7-820FE04E6F8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82550</xdr:rowOff>
    </xdr:from>
    <xdr:to>
      <xdr:col>76</xdr:col>
      <xdr:colOff>165100</xdr:colOff>
      <xdr:row>39</xdr:row>
      <xdr:rowOff>12700</xdr:rowOff>
    </xdr:to>
    <xdr:sp macro="" textlink="">
      <xdr:nvSpPr>
        <xdr:cNvPr id="400" name="楕円 399">
          <a:extLst>
            <a:ext uri="{FF2B5EF4-FFF2-40B4-BE49-F238E27FC236}">
              <a16:creationId xmlns:a16="http://schemas.microsoft.com/office/drawing/2014/main" id="{09C7C3AB-FD84-4320-8157-2C796FAB436A}"/>
            </a:ext>
          </a:extLst>
        </xdr:cNvPr>
        <xdr:cNvSpPr/>
      </xdr:nvSpPr>
      <xdr:spPr>
        <a:xfrm>
          <a:off x="14541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154957</xdr:rowOff>
    </xdr:from>
    <xdr:ext cx="405111" cy="259045"/>
    <xdr:sp macro="" textlink="">
      <xdr:nvSpPr>
        <xdr:cNvPr id="401" name="n_1aveValue【一般廃棄物処理施設】&#10;有形固定資産減価償却率">
          <a:extLst>
            <a:ext uri="{FF2B5EF4-FFF2-40B4-BE49-F238E27FC236}">
              <a16:creationId xmlns:a16="http://schemas.microsoft.com/office/drawing/2014/main" id="{425EDF90-4C96-454B-B87F-E81EF0B672EF}"/>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402" name="n_2aveValue【一般廃棄物処理施設】&#10;有形固定資産減価償却率">
          <a:extLst>
            <a:ext uri="{FF2B5EF4-FFF2-40B4-BE49-F238E27FC236}">
              <a16:creationId xmlns:a16="http://schemas.microsoft.com/office/drawing/2014/main" id="{D096DCCC-2820-44A0-8FFC-7A3995DAD203}"/>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03" name="n_3aveValue【一般廃棄物処理施設】&#10;有形固定資産減価償却率">
          <a:extLst>
            <a:ext uri="{FF2B5EF4-FFF2-40B4-BE49-F238E27FC236}">
              <a16:creationId xmlns:a16="http://schemas.microsoft.com/office/drawing/2014/main" id="{14103294-BD90-4037-86E4-B63F35CB1B0A}"/>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04" name="n_4aveValue【一般廃棄物処理施設】&#10;有形固定資産減価償却率">
          <a:extLst>
            <a:ext uri="{FF2B5EF4-FFF2-40B4-BE49-F238E27FC236}">
              <a16:creationId xmlns:a16="http://schemas.microsoft.com/office/drawing/2014/main" id="{2F0A381E-D13A-462A-A8A8-E5E9CF78EFDE}"/>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3827</xdr:rowOff>
    </xdr:from>
    <xdr:ext cx="405111" cy="259045"/>
    <xdr:sp macro="" textlink="">
      <xdr:nvSpPr>
        <xdr:cNvPr id="405" name="n_2mainValue【一般廃棄物処理施設】&#10;有形固定資産減価償却率">
          <a:extLst>
            <a:ext uri="{FF2B5EF4-FFF2-40B4-BE49-F238E27FC236}">
              <a16:creationId xmlns:a16="http://schemas.microsoft.com/office/drawing/2014/main" id="{793C79E0-8C32-41E2-9DDA-9461244ED60A}"/>
            </a:ext>
          </a:extLst>
        </xdr:cNvPr>
        <xdr:cNvSpPr txBox="1"/>
      </xdr:nvSpPr>
      <xdr:spPr>
        <a:xfrm>
          <a:off x="14389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90204424-9CCE-48C0-818E-3F9D16EDE30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6A212A10-243A-4DC4-978D-BF36E456D96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036E15DC-CA26-4E39-B137-DE406182E57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89F6E6A1-A4D8-4CF7-989C-E0174B0237C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C09A0E3D-0AD6-4818-95E5-16B7C7A0F12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189AA583-A2EC-415E-B4CC-3E82E1C29FB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81D57153-3D70-4982-A6EA-79DFF142918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FE97227B-1C89-459D-9B74-D539E72EA47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4" name="テキスト ボックス 413">
          <a:extLst>
            <a:ext uri="{FF2B5EF4-FFF2-40B4-BE49-F238E27FC236}">
              <a16:creationId xmlns:a16="http://schemas.microsoft.com/office/drawing/2014/main" id="{6DB84EAC-80ED-42EA-A731-0747B4E13CE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5" name="直線コネクタ 414">
          <a:extLst>
            <a:ext uri="{FF2B5EF4-FFF2-40B4-BE49-F238E27FC236}">
              <a16:creationId xmlns:a16="http://schemas.microsoft.com/office/drawing/2014/main" id="{80F5F37F-B948-4A50-A07E-0DCD420C77E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16" name="直線コネクタ 415">
          <a:extLst>
            <a:ext uri="{FF2B5EF4-FFF2-40B4-BE49-F238E27FC236}">
              <a16:creationId xmlns:a16="http://schemas.microsoft.com/office/drawing/2014/main" id="{64C6D8DB-2DFD-4408-BF3D-419A978F322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17" name="テキスト ボックス 416">
          <a:extLst>
            <a:ext uri="{FF2B5EF4-FFF2-40B4-BE49-F238E27FC236}">
              <a16:creationId xmlns:a16="http://schemas.microsoft.com/office/drawing/2014/main" id="{55F34A75-6BBD-49F8-B548-63D46C77F4A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18" name="直線コネクタ 417">
          <a:extLst>
            <a:ext uri="{FF2B5EF4-FFF2-40B4-BE49-F238E27FC236}">
              <a16:creationId xmlns:a16="http://schemas.microsoft.com/office/drawing/2014/main" id="{C0613F33-2C8C-4CCC-920D-504BC0C9357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19" name="テキスト ボックス 418">
          <a:extLst>
            <a:ext uri="{FF2B5EF4-FFF2-40B4-BE49-F238E27FC236}">
              <a16:creationId xmlns:a16="http://schemas.microsoft.com/office/drawing/2014/main" id="{B00BBF5D-2B5C-446F-87CA-69C5398533A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20" name="直線コネクタ 419">
          <a:extLst>
            <a:ext uri="{FF2B5EF4-FFF2-40B4-BE49-F238E27FC236}">
              <a16:creationId xmlns:a16="http://schemas.microsoft.com/office/drawing/2014/main" id="{D743E733-45BE-4483-89E3-9F0892F9ABA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21" name="テキスト ボックス 420">
          <a:extLst>
            <a:ext uri="{FF2B5EF4-FFF2-40B4-BE49-F238E27FC236}">
              <a16:creationId xmlns:a16="http://schemas.microsoft.com/office/drawing/2014/main" id="{BA3FCDA5-11D1-4E85-837B-A184C0E0416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22" name="直線コネクタ 421">
          <a:extLst>
            <a:ext uri="{FF2B5EF4-FFF2-40B4-BE49-F238E27FC236}">
              <a16:creationId xmlns:a16="http://schemas.microsoft.com/office/drawing/2014/main" id="{C5F92E67-41D3-4AE6-858F-54F17C0C85C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23" name="テキスト ボックス 422">
          <a:extLst>
            <a:ext uri="{FF2B5EF4-FFF2-40B4-BE49-F238E27FC236}">
              <a16:creationId xmlns:a16="http://schemas.microsoft.com/office/drawing/2014/main" id="{7989E73F-F10D-4BC6-80E0-A5B1E97A4FF6}"/>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24" name="直線コネクタ 423">
          <a:extLst>
            <a:ext uri="{FF2B5EF4-FFF2-40B4-BE49-F238E27FC236}">
              <a16:creationId xmlns:a16="http://schemas.microsoft.com/office/drawing/2014/main" id="{F7FD0FDF-22FA-4DCC-9ABB-8B1788B5D6B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25" name="テキスト ボックス 424">
          <a:extLst>
            <a:ext uri="{FF2B5EF4-FFF2-40B4-BE49-F238E27FC236}">
              <a16:creationId xmlns:a16="http://schemas.microsoft.com/office/drawing/2014/main" id="{0C15A245-6A79-465F-BE48-3703E60D9BF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26" name="直線コネクタ 425">
          <a:extLst>
            <a:ext uri="{FF2B5EF4-FFF2-40B4-BE49-F238E27FC236}">
              <a16:creationId xmlns:a16="http://schemas.microsoft.com/office/drawing/2014/main" id="{435D15FB-2CD4-4E70-94D2-643015ACD04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27" name="テキスト ボックス 426">
          <a:extLst>
            <a:ext uri="{FF2B5EF4-FFF2-40B4-BE49-F238E27FC236}">
              <a16:creationId xmlns:a16="http://schemas.microsoft.com/office/drawing/2014/main" id="{6F95726A-D230-4B88-B823-0F6B5D41F5FB}"/>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28" name="【一般廃棄物処理施設】&#10;一人当たり有形固定資産（償却資産）額グラフ枠">
          <a:extLst>
            <a:ext uri="{FF2B5EF4-FFF2-40B4-BE49-F238E27FC236}">
              <a16:creationId xmlns:a16="http://schemas.microsoft.com/office/drawing/2014/main" id="{9E067798-244A-431B-8847-F581F97EB07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29" name="直線コネクタ 428">
          <a:extLst>
            <a:ext uri="{FF2B5EF4-FFF2-40B4-BE49-F238E27FC236}">
              <a16:creationId xmlns:a16="http://schemas.microsoft.com/office/drawing/2014/main" id="{FC1C34E3-C8A5-49F1-8F1A-2C7B0819A11F}"/>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30" name="【一般廃棄物処理施設】&#10;一人当たり有形固定資産（償却資産）額最小値テキスト">
          <a:extLst>
            <a:ext uri="{FF2B5EF4-FFF2-40B4-BE49-F238E27FC236}">
              <a16:creationId xmlns:a16="http://schemas.microsoft.com/office/drawing/2014/main" id="{EFB85217-FD74-4007-9EBB-FCBA19FE3817}"/>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31" name="直線コネクタ 430">
          <a:extLst>
            <a:ext uri="{FF2B5EF4-FFF2-40B4-BE49-F238E27FC236}">
              <a16:creationId xmlns:a16="http://schemas.microsoft.com/office/drawing/2014/main" id="{98ED4607-298D-489A-ACF6-7D9E44A23B1E}"/>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32" name="【一般廃棄物処理施設】&#10;一人当たり有形固定資産（償却資産）額最大値テキスト">
          <a:extLst>
            <a:ext uri="{FF2B5EF4-FFF2-40B4-BE49-F238E27FC236}">
              <a16:creationId xmlns:a16="http://schemas.microsoft.com/office/drawing/2014/main" id="{4290FBB3-0C35-4EE5-9060-C890A14DB1B0}"/>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33" name="直線コネクタ 432">
          <a:extLst>
            <a:ext uri="{FF2B5EF4-FFF2-40B4-BE49-F238E27FC236}">
              <a16:creationId xmlns:a16="http://schemas.microsoft.com/office/drawing/2014/main" id="{374FFB03-7B00-4F52-9AD4-6BEB41747A09}"/>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434" name="【一般廃棄物処理施設】&#10;一人当たり有形固定資産（償却資産）額平均値テキスト">
          <a:extLst>
            <a:ext uri="{FF2B5EF4-FFF2-40B4-BE49-F238E27FC236}">
              <a16:creationId xmlns:a16="http://schemas.microsoft.com/office/drawing/2014/main" id="{CD93CC93-00BE-4B69-9AFB-73105269B97A}"/>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35" name="フローチャート: 判断 434">
          <a:extLst>
            <a:ext uri="{FF2B5EF4-FFF2-40B4-BE49-F238E27FC236}">
              <a16:creationId xmlns:a16="http://schemas.microsoft.com/office/drawing/2014/main" id="{F841B07E-8C28-4CEF-96D8-36904BA84FBC}"/>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36" name="フローチャート: 判断 435">
          <a:extLst>
            <a:ext uri="{FF2B5EF4-FFF2-40B4-BE49-F238E27FC236}">
              <a16:creationId xmlns:a16="http://schemas.microsoft.com/office/drawing/2014/main" id="{A3A734D5-5C9D-49BB-92B9-0938858D088A}"/>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37" name="フローチャート: 判断 436">
          <a:extLst>
            <a:ext uri="{FF2B5EF4-FFF2-40B4-BE49-F238E27FC236}">
              <a16:creationId xmlns:a16="http://schemas.microsoft.com/office/drawing/2014/main" id="{C40F844A-27D0-4EEF-9D4C-FCDB943035A1}"/>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38" name="フローチャート: 判断 437">
          <a:extLst>
            <a:ext uri="{FF2B5EF4-FFF2-40B4-BE49-F238E27FC236}">
              <a16:creationId xmlns:a16="http://schemas.microsoft.com/office/drawing/2014/main" id="{007006FE-F381-4600-ABCB-2CD3D07A6177}"/>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39" name="フローチャート: 判断 438">
          <a:extLst>
            <a:ext uri="{FF2B5EF4-FFF2-40B4-BE49-F238E27FC236}">
              <a16:creationId xmlns:a16="http://schemas.microsoft.com/office/drawing/2014/main" id="{E4E3850D-7D3A-4A19-AD9A-3BA809025A66}"/>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33EBB303-E208-4B78-9127-963A04EA41F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A38662B5-456F-4CC4-9BCB-53BC8386B1E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2" name="テキスト ボックス 441">
          <a:extLst>
            <a:ext uri="{FF2B5EF4-FFF2-40B4-BE49-F238E27FC236}">
              <a16:creationId xmlns:a16="http://schemas.microsoft.com/office/drawing/2014/main" id="{2D37A262-580F-450C-AE24-B1E9FBA3C57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3" name="テキスト ボックス 442">
          <a:extLst>
            <a:ext uri="{FF2B5EF4-FFF2-40B4-BE49-F238E27FC236}">
              <a16:creationId xmlns:a16="http://schemas.microsoft.com/office/drawing/2014/main" id="{0BAFB029-1D08-4FAF-A372-2B7D8869DD0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4" name="テキスト ボックス 443">
          <a:extLst>
            <a:ext uri="{FF2B5EF4-FFF2-40B4-BE49-F238E27FC236}">
              <a16:creationId xmlns:a16="http://schemas.microsoft.com/office/drawing/2014/main" id="{A3A78E2E-EB4C-49C0-B8A5-CB2DA89AD79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41</xdr:row>
      <xdr:rowOff>138633</xdr:rowOff>
    </xdr:from>
    <xdr:to>
      <xdr:col>107</xdr:col>
      <xdr:colOff>101600</xdr:colOff>
      <xdr:row>42</xdr:row>
      <xdr:rowOff>68783</xdr:rowOff>
    </xdr:to>
    <xdr:sp macro="" textlink="">
      <xdr:nvSpPr>
        <xdr:cNvPr id="445" name="楕円 444">
          <a:extLst>
            <a:ext uri="{FF2B5EF4-FFF2-40B4-BE49-F238E27FC236}">
              <a16:creationId xmlns:a16="http://schemas.microsoft.com/office/drawing/2014/main" id="{503A0682-5BC2-4690-A0F6-338DFE0D6684}"/>
            </a:ext>
          </a:extLst>
        </xdr:cNvPr>
        <xdr:cNvSpPr/>
      </xdr:nvSpPr>
      <xdr:spPr>
        <a:xfrm>
          <a:off x="20383500" y="716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37</xdr:row>
      <xdr:rowOff>149893</xdr:rowOff>
    </xdr:from>
    <xdr:ext cx="599010" cy="259045"/>
    <xdr:sp macro="" textlink="">
      <xdr:nvSpPr>
        <xdr:cNvPr id="446" name="n_1aveValue【一般廃棄物処理施設】&#10;一人当たり有形固定資産（償却資産）額">
          <a:extLst>
            <a:ext uri="{FF2B5EF4-FFF2-40B4-BE49-F238E27FC236}">
              <a16:creationId xmlns:a16="http://schemas.microsoft.com/office/drawing/2014/main" id="{8798FEE9-B870-4276-90D3-A805C8DAAFBE}"/>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447" name="n_2aveValue【一般廃棄物処理施設】&#10;一人当たり有形固定資産（償却資産）額">
          <a:extLst>
            <a:ext uri="{FF2B5EF4-FFF2-40B4-BE49-F238E27FC236}">
              <a16:creationId xmlns:a16="http://schemas.microsoft.com/office/drawing/2014/main" id="{54B1B274-8E6D-4214-B348-819705E7E399}"/>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448" name="n_3aveValue【一般廃棄物処理施設】&#10;一人当たり有形固定資産（償却資産）額">
          <a:extLst>
            <a:ext uri="{FF2B5EF4-FFF2-40B4-BE49-F238E27FC236}">
              <a16:creationId xmlns:a16="http://schemas.microsoft.com/office/drawing/2014/main" id="{3D46C89F-87E9-4CB5-9B0E-414D2B787D13}"/>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449" name="n_4aveValue【一般廃棄物処理施設】&#10;一人当たり有形固定資産（償却資産）額">
          <a:extLst>
            <a:ext uri="{FF2B5EF4-FFF2-40B4-BE49-F238E27FC236}">
              <a16:creationId xmlns:a16="http://schemas.microsoft.com/office/drawing/2014/main" id="{161692FC-8B1A-435E-9906-BA80BE79564B}"/>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59910</xdr:rowOff>
    </xdr:from>
    <xdr:ext cx="534377" cy="259045"/>
    <xdr:sp macro="" textlink="">
      <xdr:nvSpPr>
        <xdr:cNvPr id="450" name="n_2mainValue【一般廃棄物処理施設】&#10;一人当たり有形固定資産（償却資産）額">
          <a:extLst>
            <a:ext uri="{FF2B5EF4-FFF2-40B4-BE49-F238E27FC236}">
              <a16:creationId xmlns:a16="http://schemas.microsoft.com/office/drawing/2014/main" id="{FD33D570-BEDE-41AD-83AD-CC4AD2811FC4}"/>
            </a:ext>
          </a:extLst>
        </xdr:cNvPr>
        <xdr:cNvSpPr txBox="1"/>
      </xdr:nvSpPr>
      <xdr:spPr>
        <a:xfrm>
          <a:off x="20167111" y="726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1" name="正方形/長方形 450">
          <a:extLst>
            <a:ext uri="{FF2B5EF4-FFF2-40B4-BE49-F238E27FC236}">
              <a16:creationId xmlns:a16="http://schemas.microsoft.com/office/drawing/2014/main" id="{7C69F063-0CB6-4B53-B77F-168E3C679AB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2" name="正方形/長方形 451">
          <a:extLst>
            <a:ext uri="{FF2B5EF4-FFF2-40B4-BE49-F238E27FC236}">
              <a16:creationId xmlns:a16="http://schemas.microsoft.com/office/drawing/2014/main" id="{F27A8B4D-7211-4BE2-8B38-9F4C83E661C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3" name="正方形/長方形 452">
          <a:extLst>
            <a:ext uri="{FF2B5EF4-FFF2-40B4-BE49-F238E27FC236}">
              <a16:creationId xmlns:a16="http://schemas.microsoft.com/office/drawing/2014/main" id="{A23C2548-7422-4F33-B67A-27A21485E8D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4" name="正方形/長方形 453">
          <a:extLst>
            <a:ext uri="{FF2B5EF4-FFF2-40B4-BE49-F238E27FC236}">
              <a16:creationId xmlns:a16="http://schemas.microsoft.com/office/drawing/2014/main" id="{B549ABEE-17A1-4176-8D86-2A6C0D50043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5" name="正方形/長方形 454">
          <a:extLst>
            <a:ext uri="{FF2B5EF4-FFF2-40B4-BE49-F238E27FC236}">
              <a16:creationId xmlns:a16="http://schemas.microsoft.com/office/drawing/2014/main" id="{C6E18223-3E6B-48DF-899F-D1522930D17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6" name="正方形/長方形 455">
          <a:extLst>
            <a:ext uri="{FF2B5EF4-FFF2-40B4-BE49-F238E27FC236}">
              <a16:creationId xmlns:a16="http://schemas.microsoft.com/office/drawing/2014/main" id="{039D0915-DE7A-455C-9B64-2012059CE7C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7" name="正方形/長方形 456">
          <a:extLst>
            <a:ext uri="{FF2B5EF4-FFF2-40B4-BE49-F238E27FC236}">
              <a16:creationId xmlns:a16="http://schemas.microsoft.com/office/drawing/2014/main" id="{DAE4DF55-D389-454C-B377-F3D7A2E5D3A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8" name="正方形/長方形 457">
          <a:extLst>
            <a:ext uri="{FF2B5EF4-FFF2-40B4-BE49-F238E27FC236}">
              <a16:creationId xmlns:a16="http://schemas.microsoft.com/office/drawing/2014/main" id="{8EC74F8A-E883-4771-83C9-1D93A3DFADC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9" name="テキスト ボックス 458">
          <a:extLst>
            <a:ext uri="{FF2B5EF4-FFF2-40B4-BE49-F238E27FC236}">
              <a16:creationId xmlns:a16="http://schemas.microsoft.com/office/drawing/2014/main" id="{C0EEF559-66DF-4D55-BDA9-BEAD555DF1C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0" name="直線コネクタ 459">
          <a:extLst>
            <a:ext uri="{FF2B5EF4-FFF2-40B4-BE49-F238E27FC236}">
              <a16:creationId xmlns:a16="http://schemas.microsoft.com/office/drawing/2014/main" id="{8BC9C591-EFDB-43C8-8CB4-BE56E142070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61" name="テキスト ボックス 460">
          <a:extLst>
            <a:ext uri="{FF2B5EF4-FFF2-40B4-BE49-F238E27FC236}">
              <a16:creationId xmlns:a16="http://schemas.microsoft.com/office/drawing/2014/main" id="{EF0BD075-D784-45AB-AF92-EC2228C21D8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62" name="直線コネクタ 461">
          <a:extLst>
            <a:ext uri="{FF2B5EF4-FFF2-40B4-BE49-F238E27FC236}">
              <a16:creationId xmlns:a16="http://schemas.microsoft.com/office/drawing/2014/main" id="{6F3AEF47-3742-4E5F-A244-97677CA5009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63" name="テキスト ボックス 462">
          <a:extLst>
            <a:ext uri="{FF2B5EF4-FFF2-40B4-BE49-F238E27FC236}">
              <a16:creationId xmlns:a16="http://schemas.microsoft.com/office/drawing/2014/main" id="{EC6BE7B3-4870-403B-9235-4AE77B5E525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64" name="直線コネクタ 463">
          <a:extLst>
            <a:ext uri="{FF2B5EF4-FFF2-40B4-BE49-F238E27FC236}">
              <a16:creationId xmlns:a16="http://schemas.microsoft.com/office/drawing/2014/main" id="{062D8E10-5E78-48DA-AB9F-3584D2E6360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65" name="テキスト ボックス 464">
          <a:extLst>
            <a:ext uri="{FF2B5EF4-FFF2-40B4-BE49-F238E27FC236}">
              <a16:creationId xmlns:a16="http://schemas.microsoft.com/office/drawing/2014/main" id="{FC4D645B-98BF-414F-AE6E-3575403405B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66" name="直線コネクタ 465">
          <a:extLst>
            <a:ext uri="{FF2B5EF4-FFF2-40B4-BE49-F238E27FC236}">
              <a16:creationId xmlns:a16="http://schemas.microsoft.com/office/drawing/2014/main" id="{7D687DEC-F6B1-46D0-B3AC-95D31C0DFBB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67" name="テキスト ボックス 466">
          <a:extLst>
            <a:ext uri="{FF2B5EF4-FFF2-40B4-BE49-F238E27FC236}">
              <a16:creationId xmlns:a16="http://schemas.microsoft.com/office/drawing/2014/main" id="{8EF14279-4A82-471A-94D7-B0781981EC8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68" name="直線コネクタ 467">
          <a:extLst>
            <a:ext uri="{FF2B5EF4-FFF2-40B4-BE49-F238E27FC236}">
              <a16:creationId xmlns:a16="http://schemas.microsoft.com/office/drawing/2014/main" id="{4E471792-5449-48FC-9AAB-E73A5E0C59C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69" name="テキスト ボックス 468">
          <a:extLst>
            <a:ext uri="{FF2B5EF4-FFF2-40B4-BE49-F238E27FC236}">
              <a16:creationId xmlns:a16="http://schemas.microsoft.com/office/drawing/2014/main" id="{DCD360E5-19E1-4803-80DB-BB2E0B260AF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70" name="直線コネクタ 469">
          <a:extLst>
            <a:ext uri="{FF2B5EF4-FFF2-40B4-BE49-F238E27FC236}">
              <a16:creationId xmlns:a16="http://schemas.microsoft.com/office/drawing/2014/main" id="{418F1B98-4B80-4EEC-A309-62A3431B376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71" name="テキスト ボックス 470">
          <a:extLst>
            <a:ext uri="{FF2B5EF4-FFF2-40B4-BE49-F238E27FC236}">
              <a16:creationId xmlns:a16="http://schemas.microsoft.com/office/drawing/2014/main" id="{8679B4FC-19B9-4002-A7F8-C1B244E72D5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2" name="直線コネクタ 471">
          <a:extLst>
            <a:ext uri="{FF2B5EF4-FFF2-40B4-BE49-F238E27FC236}">
              <a16:creationId xmlns:a16="http://schemas.microsoft.com/office/drawing/2014/main" id="{CAE93FB1-A4EC-4DFC-A017-6850D6277B2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73" name="テキスト ボックス 472">
          <a:extLst>
            <a:ext uri="{FF2B5EF4-FFF2-40B4-BE49-F238E27FC236}">
              <a16:creationId xmlns:a16="http://schemas.microsoft.com/office/drawing/2014/main" id="{2034E019-7D6A-4DCB-AF3C-0AED366F511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4" name="【保健センター・保健所】&#10;有形固定資産減価償却率グラフ枠">
          <a:extLst>
            <a:ext uri="{FF2B5EF4-FFF2-40B4-BE49-F238E27FC236}">
              <a16:creationId xmlns:a16="http://schemas.microsoft.com/office/drawing/2014/main" id="{3CA0E4ED-DEBA-45ED-A57B-883ED058174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475" name="直線コネクタ 474">
          <a:extLst>
            <a:ext uri="{FF2B5EF4-FFF2-40B4-BE49-F238E27FC236}">
              <a16:creationId xmlns:a16="http://schemas.microsoft.com/office/drawing/2014/main" id="{E05CA2BC-B17F-407C-9FB3-FE655E84541D}"/>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76" name="【保健センター・保健所】&#10;有形固定資産減価償却率最小値テキスト">
          <a:extLst>
            <a:ext uri="{FF2B5EF4-FFF2-40B4-BE49-F238E27FC236}">
              <a16:creationId xmlns:a16="http://schemas.microsoft.com/office/drawing/2014/main" id="{B9F1012B-B16D-4D33-925F-5A3BC820189E}"/>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77" name="直線コネクタ 476">
          <a:extLst>
            <a:ext uri="{FF2B5EF4-FFF2-40B4-BE49-F238E27FC236}">
              <a16:creationId xmlns:a16="http://schemas.microsoft.com/office/drawing/2014/main" id="{C8A2483C-492B-45C5-B2A8-DD783C77FD4D}"/>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478" name="【保健センター・保健所】&#10;有形固定資産減価償却率最大値テキスト">
          <a:extLst>
            <a:ext uri="{FF2B5EF4-FFF2-40B4-BE49-F238E27FC236}">
              <a16:creationId xmlns:a16="http://schemas.microsoft.com/office/drawing/2014/main" id="{2C3E9F91-8C65-4480-8751-8B7F69167572}"/>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479" name="直線コネクタ 478">
          <a:extLst>
            <a:ext uri="{FF2B5EF4-FFF2-40B4-BE49-F238E27FC236}">
              <a16:creationId xmlns:a16="http://schemas.microsoft.com/office/drawing/2014/main" id="{0B547DEC-B128-45C0-BA2A-AF7E12A5CF5E}"/>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480" name="【保健センター・保健所】&#10;有形固定資産減価償却率平均値テキスト">
          <a:extLst>
            <a:ext uri="{FF2B5EF4-FFF2-40B4-BE49-F238E27FC236}">
              <a16:creationId xmlns:a16="http://schemas.microsoft.com/office/drawing/2014/main" id="{2B0C67A2-9C36-44A1-AD66-3E75D29B2688}"/>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481" name="フローチャート: 判断 480">
          <a:extLst>
            <a:ext uri="{FF2B5EF4-FFF2-40B4-BE49-F238E27FC236}">
              <a16:creationId xmlns:a16="http://schemas.microsoft.com/office/drawing/2014/main" id="{59352846-9672-4499-B80B-C5A31AA3BA84}"/>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482" name="フローチャート: 判断 481">
          <a:extLst>
            <a:ext uri="{FF2B5EF4-FFF2-40B4-BE49-F238E27FC236}">
              <a16:creationId xmlns:a16="http://schemas.microsoft.com/office/drawing/2014/main" id="{DA4693DB-F6AF-4999-AC9F-ECBA51EA5AD3}"/>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83" name="フローチャート: 判断 482">
          <a:extLst>
            <a:ext uri="{FF2B5EF4-FFF2-40B4-BE49-F238E27FC236}">
              <a16:creationId xmlns:a16="http://schemas.microsoft.com/office/drawing/2014/main" id="{8F997370-1CCD-4CBF-9454-48A7A0DDF431}"/>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484" name="フローチャート: 判断 483">
          <a:extLst>
            <a:ext uri="{FF2B5EF4-FFF2-40B4-BE49-F238E27FC236}">
              <a16:creationId xmlns:a16="http://schemas.microsoft.com/office/drawing/2014/main" id="{9FAA2CF8-740B-4682-8971-9537F5E921A6}"/>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485" name="フローチャート: 判断 484">
          <a:extLst>
            <a:ext uri="{FF2B5EF4-FFF2-40B4-BE49-F238E27FC236}">
              <a16:creationId xmlns:a16="http://schemas.microsoft.com/office/drawing/2014/main" id="{2DA344DF-0B5B-4567-ABE3-7524BB533C52}"/>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86" name="テキスト ボックス 485">
          <a:extLst>
            <a:ext uri="{FF2B5EF4-FFF2-40B4-BE49-F238E27FC236}">
              <a16:creationId xmlns:a16="http://schemas.microsoft.com/office/drawing/2014/main" id="{0F0F260E-41BD-48DA-A556-0BDA0AA46A5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7" name="テキスト ボックス 486">
          <a:extLst>
            <a:ext uri="{FF2B5EF4-FFF2-40B4-BE49-F238E27FC236}">
              <a16:creationId xmlns:a16="http://schemas.microsoft.com/office/drawing/2014/main" id="{0A7BE55E-159F-4372-A846-B98A58C6B9D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8" name="テキスト ボックス 487">
          <a:extLst>
            <a:ext uri="{FF2B5EF4-FFF2-40B4-BE49-F238E27FC236}">
              <a16:creationId xmlns:a16="http://schemas.microsoft.com/office/drawing/2014/main" id="{162796C1-B21D-4FEE-90EF-2B330C2C7FB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9" name="テキスト ボックス 488">
          <a:extLst>
            <a:ext uri="{FF2B5EF4-FFF2-40B4-BE49-F238E27FC236}">
              <a16:creationId xmlns:a16="http://schemas.microsoft.com/office/drawing/2014/main" id="{815B367B-E63B-4A14-9DBB-F55B3B029EC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0" name="テキスト ボックス 489">
          <a:extLst>
            <a:ext uri="{FF2B5EF4-FFF2-40B4-BE49-F238E27FC236}">
              <a16:creationId xmlns:a16="http://schemas.microsoft.com/office/drawing/2014/main" id="{E91673FE-29EA-45AC-BDF8-FDCFAB169FA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25400</xdr:rowOff>
    </xdr:from>
    <xdr:to>
      <xdr:col>85</xdr:col>
      <xdr:colOff>177800</xdr:colOff>
      <xdr:row>64</xdr:row>
      <xdr:rowOff>127000</xdr:rowOff>
    </xdr:to>
    <xdr:sp macro="" textlink="">
      <xdr:nvSpPr>
        <xdr:cNvPr id="491" name="楕円 490">
          <a:extLst>
            <a:ext uri="{FF2B5EF4-FFF2-40B4-BE49-F238E27FC236}">
              <a16:creationId xmlns:a16="http://schemas.microsoft.com/office/drawing/2014/main" id="{D59C3625-570A-4142-BD5B-E3472893C785}"/>
            </a:ext>
          </a:extLst>
        </xdr:cNvPr>
        <xdr:cNvSpPr/>
      </xdr:nvSpPr>
      <xdr:spPr>
        <a:xfrm>
          <a:off x="16268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111777</xdr:rowOff>
    </xdr:from>
    <xdr:ext cx="469744" cy="259045"/>
    <xdr:sp macro="" textlink="">
      <xdr:nvSpPr>
        <xdr:cNvPr id="492" name="【保健センター・保健所】&#10;有形固定資産減価償却率該当値テキスト">
          <a:extLst>
            <a:ext uri="{FF2B5EF4-FFF2-40B4-BE49-F238E27FC236}">
              <a16:creationId xmlns:a16="http://schemas.microsoft.com/office/drawing/2014/main" id="{EE9995C8-C5F2-470B-B2BB-1FC5BAE254FE}"/>
            </a:ext>
          </a:extLst>
        </xdr:cNvPr>
        <xdr:cNvSpPr txBox="1"/>
      </xdr:nvSpPr>
      <xdr:spPr>
        <a:xfrm>
          <a:off x="16357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25400</xdr:rowOff>
    </xdr:from>
    <xdr:to>
      <xdr:col>81</xdr:col>
      <xdr:colOff>101600</xdr:colOff>
      <xdr:row>64</xdr:row>
      <xdr:rowOff>127000</xdr:rowOff>
    </xdr:to>
    <xdr:sp macro="" textlink="">
      <xdr:nvSpPr>
        <xdr:cNvPr id="493" name="楕円 492">
          <a:extLst>
            <a:ext uri="{FF2B5EF4-FFF2-40B4-BE49-F238E27FC236}">
              <a16:creationId xmlns:a16="http://schemas.microsoft.com/office/drawing/2014/main" id="{D56AA6A1-A636-4FFE-B821-3C1629D4561F}"/>
            </a:ext>
          </a:extLst>
        </xdr:cNvPr>
        <xdr:cNvSpPr/>
      </xdr:nvSpPr>
      <xdr:spPr>
        <a:xfrm>
          <a:off x="15430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76200</xdr:rowOff>
    </xdr:from>
    <xdr:to>
      <xdr:col>85</xdr:col>
      <xdr:colOff>127000</xdr:colOff>
      <xdr:row>64</xdr:row>
      <xdr:rowOff>76200</xdr:rowOff>
    </xdr:to>
    <xdr:cxnSp macro="">
      <xdr:nvCxnSpPr>
        <xdr:cNvPr id="494" name="直線コネクタ 493">
          <a:extLst>
            <a:ext uri="{FF2B5EF4-FFF2-40B4-BE49-F238E27FC236}">
              <a16:creationId xmlns:a16="http://schemas.microsoft.com/office/drawing/2014/main" id="{4160B30D-C8D3-41E1-9B48-258B34650969}"/>
            </a:ext>
          </a:extLst>
        </xdr:cNvPr>
        <xdr:cNvCxnSpPr/>
      </xdr:nvCxnSpPr>
      <xdr:spPr>
        <a:xfrm>
          <a:off x="15481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25400</xdr:rowOff>
    </xdr:from>
    <xdr:to>
      <xdr:col>76</xdr:col>
      <xdr:colOff>165100</xdr:colOff>
      <xdr:row>64</xdr:row>
      <xdr:rowOff>127000</xdr:rowOff>
    </xdr:to>
    <xdr:sp macro="" textlink="">
      <xdr:nvSpPr>
        <xdr:cNvPr id="495" name="楕円 494">
          <a:extLst>
            <a:ext uri="{FF2B5EF4-FFF2-40B4-BE49-F238E27FC236}">
              <a16:creationId xmlns:a16="http://schemas.microsoft.com/office/drawing/2014/main" id="{180595BE-4965-41B2-A4D1-B2B71EF330D9}"/>
            </a:ext>
          </a:extLst>
        </xdr:cNvPr>
        <xdr:cNvSpPr/>
      </xdr:nvSpPr>
      <xdr:spPr>
        <a:xfrm>
          <a:off x="14541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76200</xdr:rowOff>
    </xdr:from>
    <xdr:to>
      <xdr:col>81</xdr:col>
      <xdr:colOff>50800</xdr:colOff>
      <xdr:row>64</xdr:row>
      <xdr:rowOff>76200</xdr:rowOff>
    </xdr:to>
    <xdr:cxnSp macro="">
      <xdr:nvCxnSpPr>
        <xdr:cNvPr id="496" name="直線コネクタ 495">
          <a:extLst>
            <a:ext uri="{FF2B5EF4-FFF2-40B4-BE49-F238E27FC236}">
              <a16:creationId xmlns:a16="http://schemas.microsoft.com/office/drawing/2014/main" id="{50E9C2FB-031F-40BE-825A-7E5B60BA3C07}"/>
            </a:ext>
          </a:extLst>
        </xdr:cNvPr>
        <xdr:cNvCxnSpPr/>
      </xdr:nvCxnSpPr>
      <xdr:spPr>
        <a:xfrm>
          <a:off x="14592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25400</xdr:rowOff>
    </xdr:from>
    <xdr:to>
      <xdr:col>72</xdr:col>
      <xdr:colOff>38100</xdr:colOff>
      <xdr:row>64</xdr:row>
      <xdr:rowOff>127000</xdr:rowOff>
    </xdr:to>
    <xdr:sp macro="" textlink="">
      <xdr:nvSpPr>
        <xdr:cNvPr id="497" name="楕円 496">
          <a:extLst>
            <a:ext uri="{FF2B5EF4-FFF2-40B4-BE49-F238E27FC236}">
              <a16:creationId xmlns:a16="http://schemas.microsoft.com/office/drawing/2014/main" id="{21A4BADD-0333-4055-80D0-BB30EEF62A81}"/>
            </a:ext>
          </a:extLst>
        </xdr:cNvPr>
        <xdr:cNvSpPr/>
      </xdr:nvSpPr>
      <xdr:spPr>
        <a:xfrm>
          <a:off x="13652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76200</xdr:rowOff>
    </xdr:from>
    <xdr:to>
      <xdr:col>76</xdr:col>
      <xdr:colOff>114300</xdr:colOff>
      <xdr:row>64</xdr:row>
      <xdr:rowOff>76200</xdr:rowOff>
    </xdr:to>
    <xdr:cxnSp macro="">
      <xdr:nvCxnSpPr>
        <xdr:cNvPr id="498" name="直線コネクタ 497">
          <a:extLst>
            <a:ext uri="{FF2B5EF4-FFF2-40B4-BE49-F238E27FC236}">
              <a16:creationId xmlns:a16="http://schemas.microsoft.com/office/drawing/2014/main" id="{CB6A70B7-3F16-4960-8FB8-6EB587CECB28}"/>
            </a:ext>
          </a:extLst>
        </xdr:cNvPr>
        <xdr:cNvCxnSpPr/>
      </xdr:nvCxnSpPr>
      <xdr:spPr>
        <a:xfrm>
          <a:off x="13703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499" name="n_1aveValue【保健センター・保健所】&#10;有形固定資産減価償却率">
          <a:extLst>
            <a:ext uri="{FF2B5EF4-FFF2-40B4-BE49-F238E27FC236}">
              <a16:creationId xmlns:a16="http://schemas.microsoft.com/office/drawing/2014/main" id="{747CB898-1764-417A-A750-6935FBBA7F96}"/>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500" name="n_2aveValue【保健センター・保健所】&#10;有形固定資産減価償却率">
          <a:extLst>
            <a:ext uri="{FF2B5EF4-FFF2-40B4-BE49-F238E27FC236}">
              <a16:creationId xmlns:a16="http://schemas.microsoft.com/office/drawing/2014/main" id="{62523CE8-0D20-4BEE-A91A-E2FA69D6D786}"/>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501" name="n_3aveValue【保健センター・保健所】&#10;有形固定資産減価償却率">
          <a:extLst>
            <a:ext uri="{FF2B5EF4-FFF2-40B4-BE49-F238E27FC236}">
              <a16:creationId xmlns:a16="http://schemas.microsoft.com/office/drawing/2014/main" id="{0E272511-CF2C-40DC-A8E3-B81FC98308BF}"/>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502" name="n_4aveValue【保健センター・保健所】&#10;有形固定資産減価償却率">
          <a:extLst>
            <a:ext uri="{FF2B5EF4-FFF2-40B4-BE49-F238E27FC236}">
              <a16:creationId xmlns:a16="http://schemas.microsoft.com/office/drawing/2014/main" id="{BD4F83D2-29D3-46C7-A2E5-298C07EB9325}"/>
            </a:ext>
          </a:extLst>
        </xdr:cNvPr>
        <xdr:cNvSpPr txBox="1"/>
      </xdr:nvSpPr>
      <xdr:spPr>
        <a:xfrm>
          <a:off x="12611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64</xdr:row>
      <xdr:rowOff>118127</xdr:rowOff>
    </xdr:from>
    <xdr:ext cx="469744" cy="259045"/>
    <xdr:sp macro="" textlink="">
      <xdr:nvSpPr>
        <xdr:cNvPr id="503" name="n_1mainValue【保健センター・保健所】&#10;有形固定資産減価償却率">
          <a:extLst>
            <a:ext uri="{FF2B5EF4-FFF2-40B4-BE49-F238E27FC236}">
              <a16:creationId xmlns:a16="http://schemas.microsoft.com/office/drawing/2014/main" id="{C5CFB843-0719-497E-8843-4D22A7AE43F6}"/>
            </a:ext>
          </a:extLst>
        </xdr:cNvPr>
        <xdr:cNvSpPr txBox="1"/>
      </xdr:nvSpPr>
      <xdr:spPr>
        <a:xfrm>
          <a:off x="15233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64</xdr:row>
      <xdr:rowOff>118127</xdr:rowOff>
    </xdr:from>
    <xdr:ext cx="469744" cy="259045"/>
    <xdr:sp macro="" textlink="">
      <xdr:nvSpPr>
        <xdr:cNvPr id="504" name="n_2mainValue【保健センター・保健所】&#10;有形固定資産減価償却率">
          <a:extLst>
            <a:ext uri="{FF2B5EF4-FFF2-40B4-BE49-F238E27FC236}">
              <a16:creationId xmlns:a16="http://schemas.microsoft.com/office/drawing/2014/main" id="{8B1EE1CF-6082-494C-AA96-7EFA12E9CD37}"/>
            </a:ext>
          </a:extLst>
        </xdr:cNvPr>
        <xdr:cNvSpPr txBox="1"/>
      </xdr:nvSpPr>
      <xdr:spPr>
        <a:xfrm>
          <a:off x="14357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64</xdr:row>
      <xdr:rowOff>118127</xdr:rowOff>
    </xdr:from>
    <xdr:ext cx="469744" cy="259045"/>
    <xdr:sp macro="" textlink="">
      <xdr:nvSpPr>
        <xdr:cNvPr id="505" name="n_3mainValue【保健センター・保健所】&#10;有形固定資産減価償却率">
          <a:extLst>
            <a:ext uri="{FF2B5EF4-FFF2-40B4-BE49-F238E27FC236}">
              <a16:creationId xmlns:a16="http://schemas.microsoft.com/office/drawing/2014/main" id="{6F6B96C2-2D4A-4BC3-B2D4-DD636733C4A3}"/>
            </a:ext>
          </a:extLst>
        </xdr:cNvPr>
        <xdr:cNvSpPr txBox="1"/>
      </xdr:nvSpPr>
      <xdr:spPr>
        <a:xfrm>
          <a:off x="13468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06" name="正方形/長方形 505">
          <a:extLst>
            <a:ext uri="{FF2B5EF4-FFF2-40B4-BE49-F238E27FC236}">
              <a16:creationId xmlns:a16="http://schemas.microsoft.com/office/drawing/2014/main" id="{15D5F7FD-DBAE-4166-97F0-8ED9ABB592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7" name="正方形/長方形 506">
          <a:extLst>
            <a:ext uri="{FF2B5EF4-FFF2-40B4-BE49-F238E27FC236}">
              <a16:creationId xmlns:a16="http://schemas.microsoft.com/office/drawing/2014/main" id="{D2B728AF-C3FB-4A85-8F17-4E1F6A75557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08" name="正方形/長方形 507">
          <a:extLst>
            <a:ext uri="{FF2B5EF4-FFF2-40B4-BE49-F238E27FC236}">
              <a16:creationId xmlns:a16="http://schemas.microsoft.com/office/drawing/2014/main" id="{F69EE0C9-7023-424F-B73C-4F150E6B266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09" name="正方形/長方形 508">
          <a:extLst>
            <a:ext uri="{FF2B5EF4-FFF2-40B4-BE49-F238E27FC236}">
              <a16:creationId xmlns:a16="http://schemas.microsoft.com/office/drawing/2014/main" id="{72FF258D-FEBD-4470-92D0-2F6295FDE57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0" name="正方形/長方形 509">
          <a:extLst>
            <a:ext uri="{FF2B5EF4-FFF2-40B4-BE49-F238E27FC236}">
              <a16:creationId xmlns:a16="http://schemas.microsoft.com/office/drawing/2014/main" id="{BFE8FD48-FFDF-4337-BFD1-EF604A575BF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1" name="正方形/長方形 510">
          <a:extLst>
            <a:ext uri="{FF2B5EF4-FFF2-40B4-BE49-F238E27FC236}">
              <a16:creationId xmlns:a16="http://schemas.microsoft.com/office/drawing/2014/main" id="{95C611BC-23B5-41B1-B7EE-FB0B1C8E069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2" name="正方形/長方形 511">
          <a:extLst>
            <a:ext uri="{FF2B5EF4-FFF2-40B4-BE49-F238E27FC236}">
              <a16:creationId xmlns:a16="http://schemas.microsoft.com/office/drawing/2014/main" id="{CA811163-4CCF-4F9A-A7E8-03DE912E5A1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3" name="正方形/長方形 512">
          <a:extLst>
            <a:ext uri="{FF2B5EF4-FFF2-40B4-BE49-F238E27FC236}">
              <a16:creationId xmlns:a16="http://schemas.microsoft.com/office/drawing/2014/main" id="{AEF5C67F-3894-4E8A-A8DE-99EEE211EF2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14" name="テキスト ボックス 513">
          <a:extLst>
            <a:ext uri="{FF2B5EF4-FFF2-40B4-BE49-F238E27FC236}">
              <a16:creationId xmlns:a16="http://schemas.microsoft.com/office/drawing/2014/main" id="{75506323-D810-460D-B4D8-CC9A64E4F56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15" name="直線コネクタ 514">
          <a:extLst>
            <a:ext uri="{FF2B5EF4-FFF2-40B4-BE49-F238E27FC236}">
              <a16:creationId xmlns:a16="http://schemas.microsoft.com/office/drawing/2014/main" id="{CF2A03F7-EBE2-4609-9BEB-4CEEEEDA4E7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16" name="直線コネクタ 515">
          <a:extLst>
            <a:ext uri="{FF2B5EF4-FFF2-40B4-BE49-F238E27FC236}">
              <a16:creationId xmlns:a16="http://schemas.microsoft.com/office/drawing/2014/main" id="{B114A450-4A4D-4977-AFB7-EE6D4810A93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17" name="テキスト ボックス 516">
          <a:extLst>
            <a:ext uri="{FF2B5EF4-FFF2-40B4-BE49-F238E27FC236}">
              <a16:creationId xmlns:a16="http://schemas.microsoft.com/office/drawing/2014/main" id="{926D5003-AC3F-4DEE-9112-D4B09A2F24C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18" name="直線コネクタ 517">
          <a:extLst>
            <a:ext uri="{FF2B5EF4-FFF2-40B4-BE49-F238E27FC236}">
              <a16:creationId xmlns:a16="http://schemas.microsoft.com/office/drawing/2014/main" id="{40DDBF56-44B4-415B-BE6E-82144FF6F1D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19" name="テキスト ボックス 518">
          <a:extLst>
            <a:ext uri="{FF2B5EF4-FFF2-40B4-BE49-F238E27FC236}">
              <a16:creationId xmlns:a16="http://schemas.microsoft.com/office/drawing/2014/main" id="{270BB555-217C-454D-B726-6C30675C3F0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20" name="直線コネクタ 519">
          <a:extLst>
            <a:ext uri="{FF2B5EF4-FFF2-40B4-BE49-F238E27FC236}">
              <a16:creationId xmlns:a16="http://schemas.microsoft.com/office/drawing/2014/main" id="{B34DD06C-D16A-4536-AFD7-E9F28D2D8E8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21" name="テキスト ボックス 520">
          <a:extLst>
            <a:ext uri="{FF2B5EF4-FFF2-40B4-BE49-F238E27FC236}">
              <a16:creationId xmlns:a16="http://schemas.microsoft.com/office/drawing/2014/main" id="{2C202213-56CE-4389-B50E-4BE4B1D9A5A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22" name="直線コネクタ 521">
          <a:extLst>
            <a:ext uri="{FF2B5EF4-FFF2-40B4-BE49-F238E27FC236}">
              <a16:creationId xmlns:a16="http://schemas.microsoft.com/office/drawing/2014/main" id="{B625FB04-2E30-4905-A469-3D04066CB9A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23" name="テキスト ボックス 522">
          <a:extLst>
            <a:ext uri="{FF2B5EF4-FFF2-40B4-BE49-F238E27FC236}">
              <a16:creationId xmlns:a16="http://schemas.microsoft.com/office/drawing/2014/main" id="{EC8A95AA-198A-461A-86BE-FC6635AA12A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24" name="直線コネクタ 523">
          <a:extLst>
            <a:ext uri="{FF2B5EF4-FFF2-40B4-BE49-F238E27FC236}">
              <a16:creationId xmlns:a16="http://schemas.microsoft.com/office/drawing/2014/main" id="{59A52888-5D25-4113-95F4-CFEAF61FF96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25" name="テキスト ボックス 524">
          <a:extLst>
            <a:ext uri="{FF2B5EF4-FFF2-40B4-BE49-F238E27FC236}">
              <a16:creationId xmlns:a16="http://schemas.microsoft.com/office/drawing/2014/main" id="{922EF32B-71CB-42C3-841D-00DAC7CF1B9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26" name="【保健センター・保健所】&#10;一人当たり面積グラフ枠">
          <a:extLst>
            <a:ext uri="{FF2B5EF4-FFF2-40B4-BE49-F238E27FC236}">
              <a16:creationId xmlns:a16="http://schemas.microsoft.com/office/drawing/2014/main" id="{580A1F6C-7357-4371-B182-18EABA2D414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527" name="直線コネクタ 526">
          <a:extLst>
            <a:ext uri="{FF2B5EF4-FFF2-40B4-BE49-F238E27FC236}">
              <a16:creationId xmlns:a16="http://schemas.microsoft.com/office/drawing/2014/main" id="{07F7F02C-500F-4A22-BF18-2EDF09244961}"/>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528" name="【保健センター・保健所】&#10;一人当たり面積最小値テキスト">
          <a:extLst>
            <a:ext uri="{FF2B5EF4-FFF2-40B4-BE49-F238E27FC236}">
              <a16:creationId xmlns:a16="http://schemas.microsoft.com/office/drawing/2014/main" id="{242A2DCB-EF6A-48AA-B9C6-5E656E184464}"/>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29" name="直線コネクタ 528">
          <a:extLst>
            <a:ext uri="{FF2B5EF4-FFF2-40B4-BE49-F238E27FC236}">
              <a16:creationId xmlns:a16="http://schemas.microsoft.com/office/drawing/2014/main" id="{D711CBAE-7AB2-4C2E-A1CE-DB4633771416}"/>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530" name="【保健センター・保健所】&#10;一人当たり面積最大値テキスト">
          <a:extLst>
            <a:ext uri="{FF2B5EF4-FFF2-40B4-BE49-F238E27FC236}">
              <a16:creationId xmlns:a16="http://schemas.microsoft.com/office/drawing/2014/main" id="{261CE428-9F3B-4262-96B8-10C3E01A47B1}"/>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531" name="直線コネクタ 530">
          <a:extLst>
            <a:ext uri="{FF2B5EF4-FFF2-40B4-BE49-F238E27FC236}">
              <a16:creationId xmlns:a16="http://schemas.microsoft.com/office/drawing/2014/main" id="{9D56CD9E-CD4E-4A9C-B80E-6B5402CE3B60}"/>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532" name="【保健センター・保健所】&#10;一人当たり面積平均値テキスト">
          <a:extLst>
            <a:ext uri="{FF2B5EF4-FFF2-40B4-BE49-F238E27FC236}">
              <a16:creationId xmlns:a16="http://schemas.microsoft.com/office/drawing/2014/main" id="{DBDEB823-72FF-452B-92AB-67FAF2E55242}"/>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33" name="フローチャート: 判断 532">
          <a:extLst>
            <a:ext uri="{FF2B5EF4-FFF2-40B4-BE49-F238E27FC236}">
              <a16:creationId xmlns:a16="http://schemas.microsoft.com/office/drawing/2014/main" id="{04C0691B-CE92-444E-AE8B-B3CE047648A4}"/>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534" name="フローチャート: 判断 533">
          <a:extLst>
            <a:ext uri="{FF2B5EF4-FFF2-40B4-BE49-F238E27FC236}">
              <a16:creationId xmlns:a16="http://schemas.microsoft.com/office/drawing/2014/main" id="{E9AC2672-F33E-4951-B79A-7DD8C51BA723}"/>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35" name="フローチャート: 判断 534">
          <a:extLst>
            <a:ext uri="{FF2B5EF4-FFF2-40B4-BE49-F238E27FC236}">
              <a16:creationId xmlns:a16="http://schemas.microsoft.com/office/drawing/2014/main" id="{5D6B3BA0-78F7-4630-A516-0B904F974EB1}"/>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36" name="フローチャート: 判断 535">
          <a:extLst>
            <a:ext uri="{FF2B5EF4-FFF2-40B4-BE49-F238E27FC236}">
              <a16:creationId xmlns:a16="http://schemas.microsoft.com/office/drawing/2014/main" id="{6930B3C0-0B81-4C27-8E11-BDB9C11AADB0}"/>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537" name="フローチャート: 判断 536">
          <a:extLst>
            <a:ext uri="{FF2B5EF4-FFF2-40B4-BE49-F238E27FC236}">
              <a16:creationId xmlns:a16="http://schemas.microsoft.com/office/drawing/2014/main" id="{DBEF1AF8-A76E-4BD2-AC09-272CF7A4ACE2}"/>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24656E14-4403-4917-8F72-BE59805BE77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E0D53618-7690-42C3-A340-ECD74E3FC93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BC5FBFE-AB26-431E-92A2-51A94E2BEDD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228714F-A140-4B39-91F0-2316FA1AB34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2AAC288-2CD3-48C7-A922-FB59F8B43B7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65786</xdr:rowOff>
    </xdr:from>
    <xdr:to>
      <xdr:col>116</xdr:col>
      <xdr:colOff>114300</xdr:colOff>
      <xdr:row>62</xdr:row>
      <xdr:rowOff>167386</xdr:rowOff>
    </xdr:to>
    <xdr:sp macro="" textlink="">
      <xdr:nvSpPr>
        <xdr:cNvPr id="543" name="楕円 542">
          <a:extLst>
            <a:ext uri="{FF2B5EF4-FFF2-40B4-BE49-F238E27FC236}">
              <a16:creationId xmlns:a16="http://schemas.microsoft.com/office/drawing/2014/main" id="{525F97CB-AB9A-4ABA-844F-1A92660DD7BD}"/>
            </a:ext>
          </a:extLst>
        </xdr:cNvPr>
        <xdr:cNvSpPr/>
      </xdr:nvSpPr>
      <xdr:spPr>
        <a:xfrm>
          <a:off x="22110700" y="106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152163</xdr:rowOff>
    </xdr:from>
    <xdr:ext cx="469744" cy="259045"/>
    <xdr:sp macro="" textlink="">
      <xdr:nvSpPr>
        <xdr:cNvPr id="544" name="【保健センター・保健所】&#10;一人当たり面積該当値テキスト">
          <a:extLst>
            <a:ext uri="{FF2B5EF4-FFF2-40B4-BE49-F238E27FC236}">
              <a16:creationId xmlns:a16="http://schemas.microsoft.com/office/drawing/2014/main" id="{22A6DF20-06EE-401F-A5A7-67EA0EBC2795}"/>
            </a:ext>
          </a:extLst>
        </xdr:cNvPr>
        <xdr:cNvSpPr txBox="1"/>
      </xdr:nvSpPr>
      <xdr:spPr>
        <a:xfrm>
          <a:off x="22199600" y="1061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70358</xdr:rowOff>
    </xdr:from>
    <xdr:to>
      <xdr:col>112</xdr:col>
      <xdr:colOff>38100</xdr:colOff>
      <xdr:row>63</xdr:row>
      <xdr:rowOff>508</xdr:rowOff>
    </xdr:to>
    <xdr:sp macro="" textlink="">
      <xdr:nvSpPr>
        <xdr:cNvPr id="545" name="楕円 544">
          <a:extLst>
            <a:ext uri="{FF2B5EF4-FFF2-40B4-BE49-F238E27FC236}">
              <a16:creationId xmlns:a16="http://schemas.microsoft.com/office/drawing/2014/main" id="{4BAEB0AF-3B8B-4801-A1A4-99B9EFD5C06D}"/>
            </a:ext>
          </a:extLst>
        </xdr:cNvPr>
        <xdr:cNvSpPr/>
      </xdr:nvSpPr>
      <xdr:spPr>
        <a:xfrm>
          <a:off x="21272500" y="1070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116586</xdr:rowOff>
    </xdr:from>
    <xdr:to>
      <xdr:col>116</xdr:col>
      <xdr:colOff>63500</xdr:colOff>
      <xdr:row>62</xdr:row>
      <xdr:rowOff>121158</xdr:rowOff>
    </xdr:to>
    <xdr:cxnSp macro="">
      <xdr:nvCxnSpPr>
        <xdr:cNvPr id="546" name="直線コネクタ 545">
          <a:extLst>
            <a:ext uri="{FF2B5EF4-FFF2-40B4-BE49-F238E27FC236}">
              <a16:creationId xmlns:a16="http://schemas.microsoft.com/office/drawing/2014/main" id="{7E355B60-A476-419D-ABDB-752F14CF688E}"/>
            </a:ext>
          </a:extLst>
        </xdr:cNvPr>
        <xdr:cNvCxnSpPr/>
      </xdr:nvCxnSpPr>
      <xdr:spPr>
        <a:xfrm flipV="1">
          <a:off x="21323300" y="1074648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72644</xdr:rowOff>
    </xdr:from>
    <xdr:to>
      <xdr:col>107</xdr:col>
      <xdr:colOff>101600</xdr:colOff>
      <xdr:row>63</xdr:row>
      <xdr:rowOff>2794</xdr:rowOff>
    </xdr:to>
    <xdr:sp macro="" textlink="">
      <xdr:nvSpPr>
        <xdr:cNvPr id="547" name="楕円 546">
          <a:extLst>
            <a:ext uri="{FF2B5EF4-FFF2-40B4-BE49-F238E27FC236}">
              <a16:creationId xmlns:a16="http://schemas.microsoft.com/office/drawing/2014/main" id="{DA1C1372-A172-4421-A84F-DC2ABF477EB5}"/>
            </a:ext>
          </a:extLst>
        </xdr:cNvPr>
        <xdr:cNvSpPr/>
      </xdr:nvSpPr>
      <xdr:spPr>
        <a:xfrm>
          <a:off x="20383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121158</xdr:rowOff>
    </xdr:from>
    <xdr:to>
      <xdr:col>111</xdr:col>
      <xdr:colOff>177800</xdr:colOff>
      <xdr:row>62</xdr:row>
      <xdr:rowOff>123444</xdr:rowOff>
    </xdr:to>
    <xdr:cxnSp macro="">
      <xdr:nvCxnSpPr>
        <xdr:cNvPr id="548" name="直線コネクタ 547">
          <a:extLst>
            <a:ext uri="{FF2B5EF4-FFF2-40B4-BE49-F238E27FC236}">
              <a16:creationId xmlns:a16="http://schemas.microsoft.com/office/drawing/2014/main" id="{83FAE868-D66C-4038-B4E9-1D372DC90EC6}"/>
            </a:ext>
          </a:extLst>
        </xdr:cNvPr>
        <xdr:cNvCxnSpPr/>
      </xdr:nvCxnSpPr>
      <xdr:spPr>
        <a:xfrm flipV="1">
          <a:off x="20434300" y="107510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74930</xdr:rowOff>
    </xdr:from>
    <xdr:to>
      <xdr:col>102</xdr:col>
      <xdr:colOff>165100</xdr:colOff>
      <xdr:row>63</xdr:row>
      <xdr:rowOff>5080</xdr:rowOff>
    </xdr:to>
    <xdr:sp macro="" textlink="">
      <xdr:nvSpPr>
        <xdr:cNvPr id="549" name="楕円 548">
          <a:extLst>
            <a:ext uri="{FF2B5EF4-FFF2-40B4-BE49-F238E27FC236}">
              <a16:creationId xmlns:a16="http://schemas.microsoft.com/office/drawing/2014/main" id="{09BF25DA-F6FF-4F86-B966-0302984B4CF6}"/>
            </a:ext>
          </a:extLst>
        </xdr:cNvPr>
        <xdr:cNvSpPr/>
      </xdr:nvSpPr>
      <xdr:spPr>
        <a:xfrm>
          <a:off x="19494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123444</xdr:rowOff>
    </xdr:from>
    <xdr:to>
      <xdr:col>107</xdr:col>
      <xdr:colOff>50800</xdr:colOff>
      <xdr:row>62</xdr:row>
      <xdr:rowOff>125730</xdr:rowOff>
    </xdr:to>
    <xdr:cxnSp macro="">
      <xdr:nvCxnSpPr>
        <xdr:cNvPr id="550" name="直線コネクタ 549">
          <a:extLst>
            <a:ext uri="{FF2B5EF4-FFF2-40B4-BE49-F238E27FC236}">
              <a16:creationId xmlns:a16="http://schemas.microsoft.com/office/drawing/2014/main" id="{369DC341-AB92-44B4-A0B4-462FD114439A}"/>
            </a:ext>
          </a:extLst>
        </xdr:cNvPr>
        <xdr:cNvCxnSpPr/>
      </xdr:nvCxnSpPr>
      <xdr:spPr>
        <a:xfrm flipV="1">
          <a:off x="19545300" y="107533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551" name="n_1aveValue【保健センター・保健所】&#10;一人当たり面積">
          <a:extLst>
            <a:ext uri="{FF2B5EF4-FFF2-40B4-BE49-F238E27FC236}">
              <a16:creationId xmlns:a16="http://schemas.microsoft.com/office/drawing/2014/main" id="{7B076C26-5DDA-4EFC-BEBC-AAC4C611FC71}"/>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552" name="n_2aveValue【保健センター・保健所】&#10;一人当たり面積">
          <a:extLst>
            <a:ext uri="{FF2B5EF4-FFF2-40B4-BE49-F238E27FC236}">
              <a16:creationId xmlns:a16="http://schemas.microsoft.com/office/drawing/2014/main" id="{97A81919-4FBF-4435-AC4B-CCB9EA47BC2A}"/>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553" name="n_3aveValue【保健センター・保健所】&#10;一人当たり面積">
          <a:extLst>
            <a:ext uri="{FF2B5EF4-FFF2-40B4-BE49-F238E27FC236}">
              <a16:creationId xmlns:a16="http://schemas.microsoft.com/office/drawing/2014/main" id="{1B5FF48F-8F92-4FE2-8D43-70D59DC18CB4}"/>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554" name="n_4aveValue【保健センター・保健所】&#10;一人当たり面積">
          <a:extLst>
            <a:ext uri="{FF2B5EF4-FFF2-40B4-BE49-F238E27FC236}">
              <a16:creationId xmlns:a16="http://schemas.microsoft.com/office/drawing/2014/main" id="{18F8B67B-DAF3-4D56-A2E3-CEA1F3BCC71A}"/>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163085</xdr:rowOff>
    </xdr:from>
    <xdr:ext cx="469744" cy="259045"/>
    <xdr:sp macro="" textlink="">
      <xdr:nvSpPr>
        <xdr:cNvPr id="555" name="n_1mainValue【保健センター・保健所】&#10;一人当たり面積">
          <a:extLst>
            <a:ext uri="{FF2B5EF4-FFF2-40B4-BE49-F238E27FC236}">
              <a16:creationId xmlns:a16="http://schemas.microsoft.com/office/drawing/2014/main" id="{B7A7BE89-1AC0-499A-811D-F146D2AE4440}"/>
            </a:ext>
          </a:extLst>
        </xdr:cNvPr>
        <xdr:cNvSpPr txBox="1"/>
      </xdr:nvSpPr>
      <xdr:spPr>
        <a:xfrm>
          <a:off x="21075727" y="1079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165371</xdr:rowOff>
    </xdr:from>
    <xdr:ext cx="469744" cy="259045"/>
    <xdr:sp macro="" textlink="">
      <xdr:nvSpPr>
        <xdr:cNvPr id="556" name="n_2mainValue【保健センター・保健所】&#10;一人当たり面積">
          <a:extLst>
            <a:ext uri="{FF2B5EF4-FFF2-40B4-BE49-F238E27FC236}">
              <a16:creationId xmlns:a16="http://schemas.microsoft.com/office/drawing/2014/main" id="{932B445F-EA26-4594-9EBC-07E59CC768DF}"/>
            </a:ext>
          </a:extLst>
        </xdr:cNvPr>
        <xdr:cNvSpPr txBox="1"/>
      </xdr:nvSpPr>
      <xdr:spPr>
        <a:xfrm>
          <a:off x="20199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167657</xdr:rowOff>
    </xdr:from>
    <xdr:ext cx="469744" cy="259045"/>
    <xdr:sp macro="" textlink="">
      <xdr:nvSpPr>
        <xdr:cNvPr id="557" name="n_3mainValue【保健センター・保健所】&#10;一人当たり面積">
          <a:extLst>
            <a:ext uri="{FF2B5EF4-FFF2-40B4-BE49-F238E27FC236}">
              <a16:creationId xmlns:a16="http://schemas.microsoft.com/office/drawing/2014/main" id="{B259AC9B-AB3A-48E5-85AA-8011222DCECE}"/>
            </a:ext>
          </a:extLst>
        </xdr:cNvPr>
        <xdr:cNvSpPr txBox="1"/>
      </xdr:nvSpPr>
      <xdr:spPr>
        <a:xfrm>
          <a:off x="19310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58" name="正方形/長方形 557">
          <a:extLst>
            <a:ext uri="{FF2B5EF4-FFF2-40B4-BE49-F238E27FC236}">
              <a16:creationId xmlns:a16="http://schemas.microsoft.com/office/drawing/2014/main" id="{CF913ECB-6EAC-4561-AE77-643C1F6C2FB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59" name="正方形/長方形 558">
          <a:extLst>
            <a:ext uri="{FF2B5EF4-FFF2-40B4-BE49-F238E27FC236}">
              <a16:creationId xmlns:a16="http://schemas.microsoft.com/office/drawing/2014/main" id="{567329F3-9D7F-4E07-9188-08AB3E58C1D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0" name="正方形/長方形 559">
          <a:extLst>
            <a:ext uri="{FF2B5EF4-FFF2-40B4-BE49-F238E27FC236}">
              <a16:creationId xmlns:a16="http://schemas.microsoft.com/office/drawing/2014/main" id="{25A03ACA-77DC-4ACA-9C04-ED306A426A4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1" name="正方形/長方形 560">
          <a:extLst>
            <a:ext uri="{FF2B5EF4-FFF2-40B4-BE49-F238E27FC236}">
              <a16:creationId xmlns:a16="http://schemas.microsoft.com/office/drawing/2014/main" id="{DBB00DC6-30C7-4AFB-A3FF-25B1155F7BA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2" name="正方形/長方形 561">
          <a:extLst>
            <a:ext uri="{FF2B5EF4-FFF2-40B4-BE49-F238E27FC236}">
              <a16:creationId xmlns:a16="http://schemas.microsoft.com/office/drawing/2014/main" id="{79317467-D695-4111-A933-9636718C5DC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3" name="正方形/長方形 562">
          <a:extLst>
            <a:ext uri="{FF2B5EF4-FFF2-40B4-BE49-F238E27FC236}">
              <a16:creationId xmlns:a16="http://schemas.microsoft.com/office/drawing/2014/main" id="{EB37DB34-C7BB-474A-8C54-66FEE636B26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4" name="正方形/長方形 563">
          <a:extLst>
            <a:ext uri="{FF2B5EF4-FFF2-40B4-BE49-F238E27FC236}">
              <a16:creationId xmlns:a16="http://schemas.microsoft.com/office/drawing/2014/main" id="{F3D8C999-9380-43A0-AF66-13FC49EA8D8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65" name="正方形/長方形 564">
          <a:extLst>
            <a:ext uri="{FF2B5EF4-FFF2-40B4-BE49-F238E27FC236}">
              <a16:creationId xmlns:a16="http://schemas.microsoft.com/office/drawing/2014/main" id="{851F0FC1-99FC-4795-B4EB-7BF03471EE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66" name="テキスト ボックス 565">
          <a:extLst>
            <a:ext uri="{FF2B5EF4-FFF2-40B4-BE49-F238E27FC236}">
              <a16:creationId xmlns:a16="http://schemas.microsoft.com/office/drawing/2014/main" id="{D171F298-B2BA-45B0-9D13-CDC04717C52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67" name="直線コネクタ 566">
          <a:extLst>
            <a:ext uri="{FF2B5EF4-FFF2-40B4-BE49-F238E27FC236}">
              <a16:creationId xmlns:a16="http://schemas.microsoft.com/office/drawing/2014/main" id="{B7E11614-0AA1-4BE5-9BE9-ED1D4F2A0E1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68" name="テキスト ボックス 567">
          <a:extLst>
            <a:ext uri="{FF2B5EF4-FFF2-40B4-BE49-F238E27FC236}">
              <a16:creationId xmlns:a16="http://schemas.microsoft.com/office/drawing/2014/main" id="{80F348B4-CBF2-456D-A371-71F770D118A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69" name="直線コネクタ 568">
          <a:extLst>
            <a:ext uri="{FF2B5EF4-FFF2-40B4-BE49-F238E27FC236}">
              <a16:creationId xmlns:a16="http://schemas.microsoft.com/office/drawing/2014/main" id="{B5FC72E8-94ED-4C9B-8EA0-98E642876E5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70" name="テキスト ボックス 569">
          <a:extLst>
            <a:ext uri="{FF2B5EF4-FFF2-40B4-BE49-F238E27FC236}">
              <a16:creationId xmlns:a16="http://schemas.microsoft.com/office/drawing/2014/main" id="{E3CF5BEC-35BA-40DC-B4E8-662779BF7D5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71" name="直線コネクタ 570">
          <a:extLst>
            <a:ext uri="{FF2B5EF4-FFF2-40B4-BE49-F238E27FC236}">
              <a16:creationId xmlns:a16="http://schemas.microsoft.com/office/drawing/2014/main" id="{B4C3F281-1026-4CCE-90E3-8B86B88EC13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72" name="テキスト ボックス 571">
          <a:extLst>
            <a:ext uri="{FF2B5EF4-FFF2-40B4-BE49-F238E27FC236}">
              <a16:creationId xmlns:a16="http://schemas.microsoft.com/office/drawing/2014/main" id="{C0F8E17C-CCBC-4C8D-AED5-31CC55D4B86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73" name="直線コネクタ 572">
          <a:extLst>
            <a:ext uri="{FF2B5EF4-FFF2-40B4-BE49-F238E27FC236}">
              <a16:creationId xmlns:a16="http://schemas.microsoft.com/office/drawing/2014/main" id="{554C23A5-5FCE-477F-A296-30E1DD3B949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74" name="テキスト ボックス 573">
          <a:extLst>
            <a:ext uri="{FF2B5EF4-FFF2-40B4-BE49-F238E27FC236}">
              <a16:creationId xmlns:a16="http://schemas.microsoft.com/office/drawing/2014/main" id="{06D964C0-3E16-47DB-80FD-5414DA3C6BA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75" name="直線コネクタ 574">
          <a:extLst>
            <a:ext uri="{FF2B5EF4-FFF2-40B4-BE49-F238E27FC236}">
              <a16:creationId xmlns:a16="http://schemas.microsoft.com/office/drawing/2014/main" id="{D8798B47-FD38-4715-826D-3348AB76C7F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76" name="テキスト ボックス 575">
          <a:extLst>
            <a:ext uri="{FF2B5EF4-FFF2-40B4-BE49-F238E27FC236}">
              <a16:creationId xmlns:a16="http://schemas.microsoft.com/office/drawing/2014/main" id="{9C5FEF5D-0F43-4728-A9D4-FF376FB076F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77" name="直線コネクタ 576">
          <a:extLst>
            <a:ext uri="{FF2B5EF4-FFF2-40B4-BE49-F238E27FC236}">
              <a16:creationId xmlns:a16="http://schemas.microsoft.com/office/drawing/2014/main" id="{20C92421-A41A-4577-894E-E4A249F47E9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78" name="テキスト ボックス 577">
          <a:extLst>
            <a:ext uri="{FF2B5EF4-FFF2-40B4-BE49-F238E27FC236}">
              <a16:creationId xmlns:a16="http://schemas.microsoft.com/office/drawing/2014/main" id="{80975B54-B321-4505-97DF-B348EF53497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79" name="直線コネクタ 578">
          <a:extLst>
            <a:ext uri="{FF2B5EF4-FFF2-40B4-BE49-F238E27FC236}">
              <a16:creationId xmlns:a16="http://schemas.microsoft.com/office/drawing/2014/main" id="{F718CE44-28DE-4FDB-BE4A-C2FE6411DB4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80" name="テキスト ボックス 579">
          <a:extLst>
            <a:ext uri="{FF2B5EF4-FFF2-40B4-BE49-F238E27FC236}">
              <a16:creationId xmlns:a16="http://schemas.microsoft.com/office/drawing/2014/main" id="{2C279694-4A42-4AFE-AD0F-5C2CCECFC52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81" name="直線コネクタ 580">
          <a:extLst>
            <a:ext uri="{FF2B5EF4-FFF2-40B4-BE49-F238E27FC236}">
              <a16:creationId xmlns:a16="http://schemas.microsoft.com/office/drawing/2014/main" id="{0105A7D1-4A6F-452B-8A85-061733266EB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2" name="【消防施設】&#10;有形固定資産減価償却率グラフ枠">
          <a:extLst>
            <a:ext uri="{FF2B5EF4-FFF2-40B4-BE49-F238E27FC236}">
              <a16:creationId xmlns:a16="http://schemas.microsoft.com/office/drawing/2014/main" id="{EFDDCC64-2702-4D0E-8CCF-24EF8B08C78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83" name="直線コネクタ 582">
          <a:extLst>
            <a:ext uri="{FF2B5EF4-FFF2-40B4-BE49-F238E27FC236}">
              <a16:creationId xmlns:a16="http://schemas.microsoft.com/office/drawing/2014/main" id="{93E3D0A6-D886-418F-9A3B-0F0DF45BF203}"/>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84" name="【消防施設】&#10;有形固定資産減価償却率最小値テキスト">
          <a:extLst>
            <a:ext uri="{FF2B5EF4-FFF2-40B4-BE49-F238E27FC236}">
              <a16:creationId xmlns:a16="http://schemas.microsoft.com/office/drawing/2014/main" id="{66170C08-0038-40E9-8124-7416ADFFD4D3}"/>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85" name="直線コネクタ 584">
          <a:extLst>
            <a:ext uri="{FF2B5EF4-FFF2-40B4-BE49-F238E27FC236}">
              <a16:creationId xmlns:a16="http://schemas.microsoft.com/office/drawing/2014/main" id="{124C0CB6-D810-45C1-806E-331DAD1C3ACE}"/>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86" name="【消防施設】&#10;有形固定資産減価償却率最大値テキスト">
          <a:extLst>
            <a:ext uri="{FF2B5EF4-FFF2-40B4-BE49-F238E27FC236}">
              <a16:creationId xmlns:a16="http://schemas.microsoft.com/office/drawing/2014/main" id="{A5231EB6-6110-43C7-A1AC-12B6174ECD1C}"/>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87" name="直線コネクタ 586">
          <a:extLst>
            <a:ext uri="{FF2B5EF4-FFF2-40B4-BE49-F238E27FC236}">
              <a16:creationId xmlns:a16="http://schemas.microsoft.com/office/drawing/2014/main" id="{E64F6169-6E92-4805-833C-9FC9684D4950}"/>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588" name="【消防施設】&#10;有形固定資産減価償却率平均値テキスト">
          <a:extLst>
            <a:ext uri="{FF2B5EF4-FFF2-40B4-BE49-F238E27FC236}">
              <a16:creationId xmlns:a16="http://schemas.microsoft.com/office/drawing/2014/main" id="{41DF2946-7535-44CC-9ECF-0CA70E9F8982}"/>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89" name="フローチャート: 判断 588">
          <a:extLst>
            <a:ext uri="{FF2B5EF4-FFF2-40B4-BE49-F238E27FC236}">
              <a16:creationId xmlns:a16="http://schemas.microsoft.com/office/drawing/2014/main" id="{242FED90-9AE8-4D43-BA10-A9F077705E4F}"/>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90" name="フローチャート: 判断 589">
          <a:extLst>
            <a:ext uri="{FF2B5EF4-FFF2-40B4-BE49-F238E27FC236}">
              <a16:creationId xmlns:a16="http://schemas.microsoft.com/office/drawing/2014/main" id="{C60B7EF0-C890-4B7D-9B51-35635A2E0BE3}"/>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91" name="フローチャート: 判断 590">
          <a:extLst>
            <a:ext uri="{FF2B5EF4-FFF2-40B4-BE49-F238E27FC236}">
              <a16:creationId xmlns:a16="http://schemas.microsoft.com/office/drawing/2014/main" id="{23E96339-3A50-42DF-991D-AFCB5B3D944B}"/>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92" name="フローチャート: 判断 591">
          <a:extLst>
            <a:ext uri="{FF2B5EF4-FFF2-40B4-BE49-F238E27FC236}">
              <a16:creationId xmlns:a16="http://schemas.microsoft.com/office/drawing/2014/main" id="{7446CC6B-783C-4583-ADE7-EB21887F2C2F}"/>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93" name="フローチャート: 判断 592">
          <a:extLst>
            <a:ext uri="{FF2B5EF4-FFF2-40B4-BE49-F238E27FC236}">
              <a16:creationId xmlns:a16="http://schemas.microsoft.com/office/drawing/2014/main" id="{42A09593-E9B9-4CB0-911E-61159B4B452A}"/>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94" name="テキスト ボックス 593">
          <a:extLst>
            <a:ext uri="{FF2B5EF4-FFF2-40B4-BE49-F238E27FC236}">
              <a16:creationId xmlns:a16="http://schemas.microsoft.com/office/drawing/2014/main" id="{6456FBCA-702D-46B1-99BC-89263EA6B37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95" name="テキスト ボックス 594">
          <a:extLst>
            <a:ext uri="{FF2B5EF4-FFF2-40B4-BE49-F238E27FC236}">
              <a16:creationId xmlns:a16="http://schemas.microsoft.com/office/drawing/2014/main" id="{28C66317-290E-4FF9-93B5-8AA9E17D601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96" name="テキスト ボックス 595">
          <a:extLst>
            <a:ext uri="{FF2B5EF4-FFF2-40B4-BE49-F238E27FC236}">
              <a16:creationId xmlns:a16="http://schemas.microsoft.com/office/drawing/2014/main" id="{48D391C0-ECC1-4FDC-A04A-2659EDE03CD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97" name="テキスト ボックス 596">
          <a:extLst>
            <a:ext uri="{FF2B5EF4-FFF2-40B4-BE49-F238E27FC236}">
              <a16:creationId xmlns:a16="http://schemas.microsoft.com/office/drawing/2014/main" id="{AFCF7AE3-50A5-4D8D-AD56-D1E29B386F9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id="{A853ACDA-AEC3-447C-AB72-7836709E759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3629</xdr:rowOff>
    </xdr:from>
    <xdr:to>
      <xdr:col>85</xdr:col>
      <xdr:colOff>177800</xdr:colOff>
      <xdr:row>82</xdr:row>
      <xdr:rowOff>105229</xdr:rowOff>
    </xdr:to>
    <xdr:sp macro="" textlink="">
      <xdr:nvSpPr>
        <xdr:cNvPr id="599" name="楕円 598">
          <a:extLst>
            <a:ext uri="{FF2B5EF4-FFF2-40B4-BE49-F238E27FC236}">
              <a16:creationId xmlns:a16="http://schemas.microsoft.com/office/drawing/2014/main" id="{13DE34D0-ABAA-489D-87FE-55F45439F257}"/>
            </a:ext>
          </a:extLst>
        </xdr:cNvPr>
        <xdr:cNvSpPr/>
      </xdr:nvSpPr>
      <xdr:spPr>
        <a:xfrm>
          <a:off x="162687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26506</xdr:rowOff>
    </xdr:from>
    <xdr:ext cx="405111" cy="259045"/>
    <xdr:sp macro="" textlink="">
      <xdr:nvSpPr>
        <xdr:cNvPr id="600" name="【消防施設】&#10;有形固定資産減価償却率該当値テキスト">
          <a:extLst>
            <a:ext uri="{FF2B5EF4-FFF2-40B4-BE49-F238E27FC236}">
              <a16:creationId xmlns:a16="http://schemas.microsoft.com/office/drawing/2014/main" id="{7386D895-9D26-44F8-8991-865518B7F349}"/>
            </a:ext>
          </a:extLst>
        </xdr:cNvPr>
        <xdr:cNvSpPr txBox="1"/>
      </xdr:nvSpPr>
      <xdr:spPr>
        <a:xfrm>
          <a:off x="16357600" y="13913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135889</xdr:rowOff>
    </xdr:from>
    <xdr:to>
      <xdr:col>81</xdr:col>
      <xdr:colOff>101600</xdr:colOff>
      <xdr:row>78</xdr:row>
      <xdr:rowOff>66039</xdr:rowOff>
    </xdr:to>
    <xdr:sp macro="" textlink="">
      <xdr:nvSpPr>
        <xdr:cNvPr id="601" name="楕円 600">
          <a:extLst>
            <a:ext uri="{FF2B5EF4-FFF2-40B4-BE49-F238E27FC236}">
              <a16:creationId xmlns:a16="http://schemas.microsoft.com/office/drawing/2014/main" id="{25571779-E1A0-4598-92E3-73429EF2EED1}"/>
            </a:ext>
          </a:extLst>
        </xdr:cNvPr>
        <xdr:cNvSpPr/>
      </xdr:nvSpPr>
      <xdr:spPr>
        <a:xfrm>
          <a:off x="15430500" y="133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15239</xdr:rowOff>
    </xdr:from>
    <xdr:to>
      <xdr:col>85</xdr:col>
      <xdr:colOff>127000</xdr:colOff>
      <xdr:row>82</xdr:row>
      <xdr:rowOff>54429</xdr:rowOff>
    </xdr:to>
    <xdr:cxnSp macro="">
      <xdr:nvCxnSpPr>
        <xdr:cNvPr id="602" name="直線コネクタ 601">
          <a:extLst>
            <a:ext uri="{FF2B5EF4-FFF2-40B4-BE49-F238E27FC236}">
              <a16:creationId xmlns:a16="http://schemas.microsoft.com/office/drawing/2014/main" id="{A94C9A8A-DFDE-4096-B5B9-677F191E903D}"/>
            </a:ext>
          </a:extLst>
        </xdr:cNvPr>
        <xdr:cNvCxnSpPr/>
      </xdr:nvCxnSpPr>
      <xdr:spPr>
        <a:xfrm>
          <a:off x="15481300" y="13388339"/>
          <a:ext cx="838200" cy="72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603" name="n_1aveValue【消防施設】&#10;有形固定資産減価償却率">
          <a:extLst>
            <a:ext uri="{FF2B5EF4-FFF2-40B4-BE49-F238E27FC236}">
              <a16:creationId xmlns:a16="http://schemas.microsoft.com/office/drawing/2014/main" id="{25883C43-F1F2-495D-87A7-11EE62FF8FC9}"/>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604" name="n_2aveValue【消防施設】&#10;有形固定資産減価償却率">
          <a:extLst>
            <a:ext uri="{FF2B5EF4-FFF2-40B4-BE49-F238E27FC236}">
              <a16:creationId xmlns:a16="http://schemas.microsoft.com/office/drawing/2014/main" id="{C6029ACB-8854-4C89-9EC3-FA2036E03157}"/>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605" name="n_3aveValue【消防施設】&#10;有形固定資産減価償却率">
          <a:extLst>
            <a:ext uri="{FF2B5EF4-FFF2-40B4-BE49-F238E27FC236}">
              <a16:creationId xmlns:a16="http://schemas.microsoft.com/office/drawing/2014/main" id="{D3500911-AFB9-4E35-AF34-7F69C6026881}"/>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606" name="n_4aveValue【消防施設】&#10;有形固定資産減価償却率">
          <a:extLst>
            <a:ext uri="{FF2B5EF4-FFF2-40B4-BE49-F238E27FC236}">
              <a16:creationId xmlns:a16="http://schemas.microsoft.com/office/drawing/2014/main" id="{B7DC4B82-617D-45F7-B0F1-49A868E36B9A}"/>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82566</xdr:rowOff>
    </xdr:from>
    <xdr:ext cx="340478" cy="259045"/>
    <xdr:sp macro="" textlink="">
      <xdr:nvSpPr>
        <xdr:cNvPr id="607" name="n_1mainValue【消防施設】&#10;有形固定資産減価償却率">
          <a:extLst>
            <a:ext uri="{FF2B5EF4-FFF2-40B4-BE49-F238E27FC236}">
              <a16:creationId xmlns:a16="http://schemas.microsoft.com/office/drawing/2014/main" id="{2CD588A7-31FA-4194-96C8-110BCD350B46}"/>
            </a:ext>
          </a:extLst>
        </xdr:cNvPr>
        <xdr:cNvSpPr txBox="1"/>
      </xdr:nvSpPr>
      <xdr:spPr>
        <a:xfrm>
          <a:off x="15298361" y="13112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08" name="正方形/長方形 607">
          <a:extLst>
            <a:ext uri="{FF2B5EF4-FFF2-40B4-BE49-F238E27FC236}">
              <a16:creationId xmlns:a16="http://schemas.microsoft.com/office/drawing/2014/main" id="{F4E075E6-7C11-4E0E-98F7-E153312C6B3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9" name="正方形/長方形 608">
          <a:extLst>
            <a:ext uri="{FF2B5EF4-FFF2-40B4-BE49-F238E27FC236}">
              <a16:creationId xmlns:a16="http://schemas.microsoft.com/office/drawing/2014/main" id="{E00DEA3B-65D9-4D51-88F2-8403EC95DE7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0" name="正方形/長方形 609">
          <a:extLst>
            <a:ext uri="{FF2B5EF4-FFF2-40B4-BE49-F238E27FC236}">
              <a16:creationId xmlns:a16="http://schemas.microsoft.com/office/drawing/2014/main" id="{3696472D-1AE3-4079-9487-0DCF2C48BE0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1" name="正方形/長方形 610">
          <a:extLst>
            <a:ext uri="{FF2B5EF4-FFF2-40B4-BE49-F238E27FC236}">
              <a16:creationId xmlns:a16="http://schemas.microsoft.com/office/drawing/2014/main" id="{FA12C611-6BCA-4841-B852-724BC0D23DA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2" name="正方形/長方形 611">
          <a:extLst>
            <a:ext uri="{FF2B5EF4-FFF2-40B4-BE49-F238E27FC236}">
              <a16:creationId xmlns:a16="http://schemas.microsoft.com/office/drawing/2014/main" id="{B26CF9F8-A223-4242-9767-ED2D48AB42C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3" name="正方形/長方形 612">
          <a:extLst>
            <a:ext uri="{FF2B5EF4-FFF2-40B4-BE49-F238E27FC236}">
              <a16:creationId xmlns:a16="http://schemas.microsoft.com/office/drawing/2014/main" id="{C49EBC90-1360-4D17-B84E-B3BA84A976E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4" name="正方形/長方形 613">
          <a:extLst>
            <a:ext uri="{FF2B5EF4-FFF2-40B4-BE49-F238E27FC236}">
              <a16:creationId xmlns:a16="http://schemas.microsoft.com/office/drawing/2014/main" id="{4B4621D0-E92B-41CD-88DF-88E1BC38091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5" name="正方形/長方形 614">
          <a:extLst>
            <a:ext uri="{FF2B5EF4-FFF2-40B4-BE49-F238E27FC236}">
              <a16:creationId xmlns:a16="http://schemas.microsoft.com/office/drawing/2014/main" id="{6FADE0C9-64CF-4666-B351-FD024D46833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16" name="テキスト ボックス 615">
          <a:extLst>
            <a:ext uri="{FF2B5EF4-FFF2-40B4-BE49-F238E27FC236}">
              <a16:creationId xmlns:a16="http://schemas.microsoft.com/office/drawing/2014/main" id="{6D4A3113-E5F9-4DDB-A721-C37E9F09EC4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17" name="直線コネクタ 616">
          <a:extLst>
            <a:ext uri="{FF2B5EF4-FFF2-40B4-BE49-F238E27FC236}">
              <a16:creationId xmlns:a16="http://schemas.microsoft.com/office/drawing/2014/main" id="{AD0F4BB6-BC1E-44CE-A5A8-E659AEF3A87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18" name="直線コネクタ 617">
          <a:extLst>
            <a:ext uri="{FF2B5EF4-FFF2-40B4-BE49-F238E27FC236}">
              <a16:creationId xmlns:a16="http://schemas.microsoft.com/office/drawing/2014/main" id="{561FFA73-31B8-44A4-83C2-F35C81DA381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19" name="テキスト ボックス 618">
          <a:extLst>
            <a:ext uri="{FF2B5EF4-FFF2-40B4-BE49-F238E27FC236}">
              <a16:creationId xmlns:a16="http://schemas.microsoft.com/office/drawing/2014/main" id="{BEE7BFBD-8E9D-4F89-98FE-E46A49BF8D1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20" name="直線コネクタ 619">
          <a:extLst>
            <a:ext uri="{FF2B5EF4-FFF2-40B4-BE49-F238E27FC236}">
              <a16:creationId xmlns:a16="http://schemas.microsoft.com/office/drawing/2014/main" id="{ADAFE5E5-512C-4D7A-9819-61A456AB5C0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21" name="テキスト ボックス 620">
          <a:extLst>
            <a:ext uri="{FF2B5EF4-FFF2-40B4-BE49-F238E27FC236}">
              <a16:creationId xmlns:a16="http://schemas.microsoft.com/office/drawing/2014/main" id="{36C0B6EA-4D85-4806-B40A-8CBB6599383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22" name="直線コネクタ 621">
          <a:extLst>
            <a:ext uri="{FF2B5EF4-FFF2-40B4-BE49-F238E27FC236}">
              <a16:creationId xmlns:a16="http://schemas.microsoft.com/office/drawing/2014/main" id="{494D6600-CFE2-4668-8781-738663E7749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23" name="テキスト ボックス 622">
          <a:extLst>
            <a:ext uri="{FF2B5EF4-FFF2-40B4-BE49-F238E27FC236}">
              <a16:creationId xmlns:a16="http://schemas.microsoft.com/office/drawing/2014/main" id="{610DA952-0E40-4365-B80F-ABC916E1523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24" name="直線コネクタ 623">
          <a:extLst>
            <a:ext uri="{FF2B5EF4-FFF2-40B4-BE49-F238E27FC236}">
              <a16:creationId xmlns:a16="http://schemas.microsoft.com/office/drawing/2014/main" id="{A3D71358-4E8B-4572-AD99-91C6F527372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25" name="テキスト ボックス 624">
          <a:extLst>
            <a:ext uri="{FF2B5EF4-FFF2-40B4-BE49-F238E27FC236}">
              <a16:creationId xmlns:a16="http://schemas.microsoft.com/office/drawing/2014/main" id="{6F4261B1-8108-49D3-AB2E-BBC026547FE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26" name="直線コネクタ 625">
          <a:extLst>
            <a:ext uri="{FF2B5EF4-FFF2-40B4-BE49-F238E27FC236}">
              <a16:creationId xmlns:a16="http://schemas.microsoft.com/office/drawing/2014/main" id="{1B6AA465-7F7A-4F9A-8501-FCD669AC90E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27" name="テキスト ボックス 626">
          <a:extLst>
            <a:ext uri="{FF2B5EF4-FFF2-40B4-BE49-F238E27FC236}">
              <a16:creationId xmlns:a16="http://schemas.microsoft.com/office/drawing/2014/main" id="{E74F717B-8431-4D9F-81B3-7662F36FDAC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28" name="直線コネクタ 627">
          <a:extLst>
            <a:ext uri="{FF2B5EF4-FFF2-40B4-BE49-F238E27FC236}">
              <a16:creationId xmlns:a16="http://schemas.microsoft.com/office/drawing/2014/main" id="{CE156026-21B1-4F66-B543-32298F98E05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29" name="テキスト ボックス 628">
          <a:extLst>
            <a:ext uri="{FF2B5EF4-FFF2-40B4-BE49-F238E27FC236}">
              <a16:creationId xmlns:a16="http://schemas.microsoft.com/office/drawing/2014/main" id="{E426FBAD-DF5C-427C-AC28-26B975ED53B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30" name="直線コネクタ 629">
          <a:extLst>
            <a:ext uri="{FF2B5EF4-FFF2-40B4-BE49-F238E27FC236}">
              <a16:creationId xmlns:a16="http://schemas.microsoft.com/office/drawing/2014/main" id="{49B9F423-DEDE-424D-89C2-E10E8890313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31" name="テキスト ボックス 630">
          <a:extLst>
            <a:ext uri="{FF2B5EF4-FFF2-40B4-BE49-F238E27FC236}">
              <a16:creationId xmlns:a16="http://schemas.microsoft.com/office/drawing/2014/main" id="{C12985AC-E758-498C-B102-D366DED3291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32" name="【消防施設】&#10;一人当たり面積グラフ枠">
          <a:extLst>
            <a:ext uri="{FF2B5EF4-FFF2-40B4-BE49-F238E27FC236}">
              <a16:creationId xmlns:a16="http://schemas.microsoft.com/office/drawing/2014/main" id="{E4D97546-748D-4E2D-91A3-A2FB9EF1BCF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33" name="直線コネクタ 632">
          <a:extLst>
            <a:ext uri="{FF2B5EF4-FFF2-40B4-BE49-F238E27FC236}">
              <a16:creationId xmlns:a16="http://schemas.microsoft.com/office/drawing/2014/main" id="{842D767C-E694-4436-B2D1-E57105CFC982}"/>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34" name="【消防施設】&#10;一人当たり面積最小値テキスト">
          <a:extLst>
            <a:ext uri="{FF2B5EF4-FFF2-40B4-BE49-F238E27FC236}">
              <a16:creationId xmlns:a16="http://schemas.microsoft.com/office/drawing/2014/main" id="{6B377002-2ED5-4FA3-9DBE-A37502C99B1F}"/>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35" name="直線コネクタ 634">
          <a:extLst>
            <a:ext uri="{FF2B5EF4-FFF2-40B4-BE49-F238E27FC236}">
              <a16:creationId xmlns:a16="http://schemas.microsoft.com/office/drawing/2014/main" id="{218239EB-F730-41A9-9A45-A6435248F440}"/>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36" name="【消防施設】&#10;一人当たり面積最大値テキスト">
          <a:extLst>
            <a:ext uri="{FF2B5EF4-FFF2-40B4-BE49-F238E27FC236}">
              <a16:creationId xmlns:a16="http://schemas.microsoft.com/office/drawing/2014/main" id="{B99C2556-2F5B-4638-9C3D-C45CA737FC78}"/>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37" name="直線コネクタ 636">
          <a:extLst>
            <a:ext uri="{FF2B5EF4-FFF2-40B4-BE49-F238E27FC236}">
              <a16:creationId xmlns:a16="http://schemas.microsoft.com/office/drawing/2014/main" id="{530C9F65-8A35-4524-B1C2-BAF79EB85C83}"/>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638" name="【消防施設】&#10;一人当たり面積平均値テキスト">
          <a:extLst>
            <a:ext uri="{FF2B5EF4-FFF2-40B4-BE49-F238E27FC236}">
              <a16:creationId xmlns:a16="http://schemas.microsoft.com/office/drawing/2014/main" id="{5EF9E4DF-AB00-479D-8F34-2BA154CFC401}"/>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39" name="フローチャート: 判断 638">
          <a:extLst>
            <a:ext uri="{FF2B5EF4-FFF2-40B4-BE49-F238E27FC236}">
              <a16:creationId xmlns:a16="http://schemas.microsoft.com/office/drawing/2014/main" id="{8DDD86D7-00B5-46E8-9D53-C4CF79239739}"/>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40" name="フローチャート: 判断 639">
          <a:extLst>
            <a:ext uri="{FF2B5EF4-FFF2-40B4-BE49-F238E27FC236}">
              <a16:creationId xmlns:a16="http://schemas.microsoft.com/office/drawing/2014/main" id="{9C593A08-8F9F-4735-9E96-68E6F14284E2}"/>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41" name="フローチャート: 判断 640">
          <a:extLst>
            <a:ext uri="{FF2B5EF4-FFF2-40B4-BE49-F238E27FC236}">
              <a16:creationId xmlns:a16="http://schemas.microsoft.com/office/drawing/2014/main" id="{5E3CA227-A832-478D-B642-77370F654363}"/>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42" name="フローチャート: 判断 641">
          <a:extLst>
            <a:ext uri="{FF2B5EF4-FFF2-40B4-BE49-F238E27FC236}">
              <a16:creationId xmlns:a16="http://schemas.microsoft.com/office/drawing/2014/main" id="{A49EDE12-BAF4-4FB1-8F01-BE744D8D8562}"/>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43" name="フローチャート: 判断 642">
          <a:extLst>
            <a:ext uri="{FF2B5EF4-FFF2-40B4-BE49-F238E27FC236}">
              <a16:creationId xmlns:a16="http://schemas.microsoft.com/office/drawing/2014/main" id="{9CF4F80D-C0F9-4B9F-A205-F51A89F28F1A}"/>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44" name="テキスト ボックス 643">
          <a:extLst>
            <a:ext uri="{FF2B5EF4-FFF2-40B4-BE49-F238E27FC236}">
              <a16:creationId xmlns:a16="http://schemas.microsoft.com/office/drawing/2014/main" id="{1388B763-D071-4352-9184-DF4FA31DA2A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AD5540DE-ADD9-4F9E-9682-5921B79DBD0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0C311E53-2B7B-45CA-86AA-3BD30C00F5E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id="{A131A22F-DD72-4DEC-8C70-38A3E14E1C7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235C1A43-5820-487B-9B2B-37A25D3BAF4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41729</xdr:rowOff>
    </xdr:from>
    <xdr:to>
      <xdr:col>116</xdr:col>
      <xdr:colOff>114300</xdr:colOff>
      <xdr:row>86</xdr:row>
      <xdr:rowOff>143329</xdr:rowOff>
    </xdr:to>
    <xdr:sp macro="" textlink="">
      <xdr:nvSpPr>
        <xdr:cNvPr id="649" name="楕円 648">
          <a:extLst>
            <a:ext uri="{FF2B5EF4-FFF2-40B4-BE49-F238E27FC236}">
              <a16:creationId xmlns:a16="http://schemas.microsoft.com/office/drawing/2014/main" id="{059D60F7-1B1D-465B-995F-8A41DDD70896}"/>
            </a:ext>
          </a:extLst>
        </xdr:cNvPr>
        <xdr:cNvSpPr/>
      </xdr:nvSpPr>
      <xdr:spPr>
        <a:xfrm>
          <a:off x="22110700" y="1478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128106</xdr:rowOff>
    </xdr:from>
    <xdr:ext cx="469744" cy="259045"/>
    <xdr:sp macro="" textlink="">
      <xdr:nvSpPr>
        <xdr:cNvPr id="650" name="【消防施設】&#10;一人当たり面積該当値テキスト">
          <a:extLst>
            <a:ext uri="{FF2B5EF4-FFF2-40B4-BE49-F238E27FC236}">
              <a16:creationId xmlns:a16="http://schemas.microsoft.com/office/drawing/2014/main" id="{361E1009-BA57-41CF-A3C3-5D7B58F55CBF}"/>
            </a:ext>
          </a:extLst>
        </xdr:cNvPr>
        <xdr:cNvSpPr txBox="1"/>
      </xdr:nvSpPr>
      <xdr:spPr>
        <a:xfrm>
          <a:off x="22199600" y="1470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108131</xdr:rowOff>
    </xdr:from>
    <xdr:to>
      <xdr:col>112</xdr:col>
      <xdr:colOff>38100</xdr:colOff>
      <xdr:row>87</xdr:row>
      <xdr:rowOff>38281</xdr:rowOff>
    </xdr:to>
    <xdr:sp macro="" textlink="">
      <xdr:nvSpPr>
        <xdr:cNvPr id="651" name="楕円 650">
          <a:extLst>
            <a:ext uri="{FF2B5EF4-FFF2-40B4-BE49-F238E27FC236}">
              <a16:creationId xmlns:a16="http://schemas.microsoft.com/office/drawing/2014/main" id="{2969BCCB-17F8-4947-B346-E838E70DB056}"/>
            </a:ext>
          </a:extLst>
        </xdr:cNvPr>
        <xdr:cNvSpPr/>
      </xdr:nvSpPr>
      <xdr:spPr>
        <a:xfrm>
          <a:off x="21272500" y="148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92529</xdr:rowOff>
    </xdr:from>
    <xdr:to>
      <xdr:col>116</xdr:col>
      <xdr:colOff>63500</xdr:colOff>
      <xdr:row>86</xdr:row>
      <xdr:rowOff>158931</xdr:rowOff>
    </xdr:to>
    <xdr:cxnSp macro="">
      <xdr:nvCxnSpPr>
        <xdr:cNvPr id="652" name="直線コネクタ 651">
          <a:extLst>
            <a:ext uri="{FF2B5EF4-FFF2-40B4-BE49-F238E27FC236}">
              <a16:creationId xmlns:a16="http://schemas.microsoft.com/office/drawing/2014/main" id="{54F49582-1583-418C-8BDC-C0CB68D5744E}"/>
            </a:ext>
          </a:extLst>
        </xdr:cNvPr>
        <xdr:cNvCxnSpPr/>
      </xdr:nvCxnSpPr>
      <xdr:spPr>
        <a:xfrm flipV="1">
          <a:off x="21323300" y="14837229"/>
          <a:ext cx="838200" cy="6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53" name="n_1aveValue【消防施設】&#10;一人当たり面積">
          <a:extLst>
            <a:ext uri="{FF2B5EF4-FFF2-40B4-BE49-F238E27FC236}">
              <a16:creationId xmlns:a16="http://schemas.microsoft.com/office/drawing/2014/main" id="{2A509BDE-869C-450C-ADEE-106BD5511651}"/>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54" name="n_2aveValue【消防施設】&#10;一人当たり面積">
          <a:extLst>
            <a:ext uri="{FF2B5EF4-FFF2-40B4-BE49-F238E27FC236}">
              <a16:creationId xmlns:a16="http://schemas.microsoft.com/office/drawing/2014/main" id="{540529B7-62E4-4D6C-BEA1-4E46B32AAA99}"/>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655" name="n_3aveValue【消防施設】&#10;一人当たり面積">
          <a:extLst>
            <a:ext uri="{FF2B5EF4-FFF2-40B4-BE49-F238E27FC236}">
              <a16:creationId xmlns:a16="http://schemas.microsoft.com/office/drawing/2014/main" id="{DFF76F0B-B892-43E9-8EE4-38216D089430}"/>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656" name="n_4aveValue【消防施設】&#10;一人当たり面積">
          <a:extLst>
            <a:ext uri="{FF2B5EF4-FFF2-40B4-BE49-F238E27FC236}">
              <a16:creationId xmlns:a16="http://schemas.microsoft.com/office/drawing/2014/main" id="{F327E98C-1B5A-437C-BE6F-C624E7C6BD27}"/>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29408</xdr:rowOff>
    </xdr:from>
    <xdr:ext cx="469744" cy="259045"/>
    <xdr:sp macro="" textlink="">
      <xdr:nvSpPr>
        <xdr:cNvPr id="657" name="n_1mainValue【消防施設】&#10;一人当たり面積">
          <a:extLst>
            <a:ext uri="{FF2B5EF4-FFF2-40B4-BE49-F238E27FC236}">
              <a16:creationId xmlns:a16="http://schemas.microsoft.com/office/drawing/2014/main" id="{B859F52A-7EBD-4797-8618-FD1205A51053}"/>
            </a:ext>
          </a:extLst>
        </xdr:cNvPr>
        <xdr:cNvSpPr txBox="1"/>
      </xdr:nvSpPr>
      <xdr:spPr>
        <a:xfrm>
          <a:off x="21075727" y="1494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58" name="正方形/長方形 657">
          <a:extLst>
            <a:ext uri="{FF2B5EF4-FFF2-40B4-BE49-F238E27FC236}">
              <a16:creationId xmlns:a16="http://schemas.microsoft.com/office/drawing/2014/main" id="{73CBF7F0-63F7-4322-98ED-C8DE4EF4559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9" name="正方形/長方形 658">
          <a:extLst>
            <a:ext uri="{FF2B5EF4-FFF2-40B4-BE49-F238E27FC236}">
              <a16:creationId xmlns:a16="http://schemas.microsoft.com/office/drawing/2014/main" id="{CE33A912-2A3D-4C1C-993F-D6D7837FF82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60" name="正方形/長方形 659">
          <a:extLst>
            <a:ext uri="{FF2B5EF4-FFF2-40B4-BE49-F238E27FC236}">
              <a16:creationId xmlns:a16="http://schemas.microsoft.com/office/drawing/2014/main" id="{BD1318DC-957E-4EAD-BDA6-6207129637F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61" name="正方形/長方形 660">
          <a:extLst>
            <a:ext uri="{FF2B5EF4-FFF2-40B4-BE49-F238E27FC236}">
              <a16:creationId xmlns:a16="http://schemas.microsoft.com/office/drawing/2014/main" id="{08A4825D-9AA5-49AF-BF1B-4DB08C7267F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62" name="正方形/長方形 661">
          <a:extLst>
            <a:ext uri="{FF2B5EF4-FFF2-40B4-BE49-F238E27FC236}">
              <a16:creationId xmlns:a16="http://schemas.microsoft.com/office/drawing/2014/main" id="{2D860528-E0CD-41FE-90CE-88F264A046F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63" name="正方形/長方形 662">
          <a:extLst>
            <a:ext uri="{FF2B5EF4-FFF2-40B4-BE49-F238E27FC236}">
              <a16:creationId xmlns:a16="http://schemas.microsoft.com/office/drawing/2014/main" id="{FCE65B8A-D47E-4B24-9636-63411171331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64" name="正方形/長方形 663">
          <a:extLst>
            <a:ext uri="{FF2B5EF4-FFF2-40B4-BE49-F238E27FC236}">
              <a16:creationId xmlns:a16="http://schemas.microsoft.com/office/drawing/2014/main" id="{C098A0BF-C4E9-4E74-96FD-6F8A56EF112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正方形/長方形 664">
          <a:extLst>
            <a:ext uri="{FF2B5EF4-FFF2-40B4-BE49-F238E27FC236}">
              <a16:creationId xmlns:a16="http://schemas.microsoft.com/office/drawing/2014/main" id="{A8EFFF3A-8D55-4A9E-8B4A-AC56D13FA97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66" name="テキスト ボックス 665">
          <a:extLst>
            <a:ext uri="{FF2B5EF4-FFF2-40B4-BE49-F238E27FC236}">
              <a16:creationId xmlns:a16="http://schemas.microsoft.com/office/drawing/2014/main" id="{F52AD943-2ECC-43B8-89CA-2A199238854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67" name="直線コネクタ 666">
          <a:extLst>
            <a:ext uri="{FF2B5EF4-FFF2-40B4-BE49-F238E27FC236}">
              <a16:creationId xmlns:a16="http://schemas.microsoft.com/office/drawing/2014/main" id="{23325D4E-D365-4DF5-9EBB-66B25D93C64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68" name="テキスト ボックス 667">
          <a:extLst>
            <a:ext uri="{FF2B5EF4-FFF2-40B4-BE49-F238E27FC236}">
              <a16:creationId xmlns:a16="http://schemas.microsoft.com/office/drawing/2014/main" id="{29ED86B4-C0A9-43B4-BCAA-54476C8F462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69" name="直線コネクタ 668">
          <a:extLst>
            <a:ext uri="{FF2B5EF4-FFF2-40B4-BE49-F238E27FC236}">
              <a16:creationId xmlns:a16="http://schemas.microsoft.com/office/drawing/2014/main" id="{6625E993-548D-4605-89A1-ACDBE0B0F8C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70" name="テキスト ボックス 669">
          <a:extLst>
            <a:ext uri="{FF2B5EF4-FFF2-40B4-BE49-F238E27FC236}">
              <a16:creationId xmlns:a16="http://schemas.microsoft.com/office/drawing/2014/main" id="{10E24ED1-7C2B-4F35-9706-2CDC3EE1A68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71" name="直線コネクタ 670">
          <a:extLst>
            <a:ext uri="{FF2B5EF4-FFF2-40B4-BE49-F238E27FC236}">
              <a16:creationId xmlns:a16="http://schemas.microsoft.com/office/drawing/2014/main" id="{159CD092-7E80-40DC-BFB0-97ACC8BFCA2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72" name="テキスト ボックス 671">
          <a:extLst>
            <a:ext uri="{FF2B5EF4-FFF2-40B4-BE49-F238E27FC236}">
              <a16:creationId xmlns:a16="http://schemas.microsoft.com/office/drawing/2014/main" id="{05E692F5-30B1-4656-B925-6D89423F8DE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73" name="直線コネクタ 672">
          <a:extLst>
            <a:ext uri="{FF2B5EF4-FFF2-40B4-BE49-F238E27FC236}">
              <a16:creationId xmlns:a16="http://schemas.microsoft.com/office/drawing/2014/main" id="{4B073EC2-6813-46A3-BDDF-A64D888F3E1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74" name="テキスト ボックス 673">
          <a:extLst>
            <a:ext uri="{FF2B5EF4-FFF2-40B4-BE49-F238E27FC236}">
              <a16:creationId xmlns:a16="http://schemas.microsoft.com/office/drawing/2014/main" id="{F8E264FC-88EF-41C5-9A2B-58353AB6C91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75" name="直線コネクタ 674">
          <a:extLst>
            <a:ext uri="{FF2B5EF4-FFF2-40B4-BE49-F238E27FC236}">
              <a16:creationId xmlns:a16="http://schemas.microsoft.com/office/drawing/2014/main" id="{68D81603-9271-456E-944F-26309C6388E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76" name="テキスト ボックス 675">
          <a:extLst>
            <a:ext uri="{FF2B5EF4-FFF2-40B4-BE49-F238E27FC236}">
              <a16:creationId xmlns:a16="http://schemas.microsoft.com/office/drawing/2014/main" id="{4AD6872D-5EC8-4786-B41C-E9E09DDA587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77" name="直線コネクタ 676">
          <a:extLst>
            <a:ext uri="{FF2B5EF4-FFF2-40B4-BE49-F238E27FC236}">
              <a16:creationId xmlns:a16="http://schemas.microsoft.com/office/drawing/2014/main" id="{29FBC528-3D6D-4057-A1C1-D91B8D877B9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78" name="テキスト ボックス 677">
          <a:extLst>
            <a:ext uri="{FF2B5EF4-FFF2-40B4-BE49-F238E27FC236}">
              <a16:creationId xmlns:a16="http://schemas.microsoft.com/office/drawing/2014/main" id="{616CB250-408C-43B2-AF75-845004E1F8D9}"/>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9" name="直線コネクタ 678">
          <a:extLst>
            <a:ext uri="{FF2B5EF4-FFF2-40B4-BE49-F238E27FC236}">
              <a16:creationId xmlns:a16="http://schemas.microsoft.com/office/drawing/2014/main" id="{8496AA26-3B58-417C-8E2E-A8458D2ECEF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0" name="【庁舎】&#10;有形固定資産減価償却率グラフ枠">
          <a:extLst>
            <a:ext uri="{FF2B5EF4-FFF2-40B4-BE49-F238E27FC236}">
              <a16:creationId xmlns:a16="http://schemas.microsoft.com/office/drawing/2014/main" id="{16061E5C-993A-4DCD-B11B-15AE1C863B2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81" name="直線コネクタ 680">
          <a:extLst>
            <a:ext uri="{FF2B5EF4-FFF2-40B4-BE49-F238E27FC236}">
              <a16:creationId xmlns:a16="http://schemas.microsoft.com/office/drawing/2014/main" id="{1DB348A4-F84E-4F5A-ACBB-B9884AB8396A}"/>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82" name="【庁舎】&#10;有形固定資産減価償却率最小値テキスト">
          <a:extLst>
            <a:ext uri="{FF2B5EF4-FFF2-40B4-BE49-F238E27FC236}">
              <a16:creationId xmlns:a16="http://schemas.microsoft.com/office/drawing/2014/main" id="{D65EE46D-71A9-4DF1-86DE-0DCA43B59D02}"/>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83" name="直線コネクタ 682">
          <a:extLst>
            <a:ext uri="{FF2B5EF4-FFF2-40B4-BE49-F238E27FC236}">
              <a16:creationId xmlns:a16="http://schemas.microsoft.com/office/drawing/2014/main" id="{E277EBD1-A0F2-4E71-9692-6A29EFE52ABC}"/>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84" name="【庁舎】&#10;有形固定資産減価償却率最大値テキスト">
          <a:extLst>
            <a:ext uri="{FF2B5EF4-FFF2-40B4-BE49-F238E27FC236}">
              <a16:creationId xmlns:a16="http://schemas.microsoft.com/office/drawing/2014/main" id="{742FBC7D-A452-4BDA-B362-9020D40239E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85" name="直線コネクタ 684">
          <a:extLst>
            <a:ext uri="{FF2B5EF4-FFF2-40B4-BE49-F238E27FC236}">
              <a16:creationId xmlns:a16="http://schemas.microsoft.com/office/drawing/2014/main" id="{3B0F8C2E-D28C-4E19-BEEF-6A1ED5177C71}"/>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686" name="【庁舎】&#10;有形固定資産減価償却率平均値テキスト">
          <a:extLst>
            <a:ext uri="{FF2B5EF4-FFF2-40B4-BE49-F238E27FC236}">
              <a16:creationId xmlns:a16="http://schemas.microsoft.com/office/drawing/2014/main" id="{E9C755D5-875C-4814-AD63-7E602C6DFB63}"/>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87" name="フローチャート: 判断 686">
          <a:extLst>
            <a:ext uri="{FF2B5EF4-FFF2-40B4-BE49-F238E27FC236}">
              <a16:creationId xmlns:a16="http://schemas.microsoft.com/office/drawing/2014/main" id="{10C47C62-4660-4F61-89F2-22189A534112}"/>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88" name="フローチャート: 判断 687">
          <a:extLst>
            <a:ext uri="{FF2B5EF4-FFF2-40B4-BE49-F238E27FC236}">
              <a16:creationId xmlns:a16="http://schemas.microsoft.com/office/drawing/2014/main" id="{430F17F6-EED3-4160-B2E6-A086AA478C9F}"/>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89" name="フローチャート: 判断 688">
          <a:extLst>
            <a:ext uri="{FF2B5EF4-FFF2-40B4-BE49-F238E27FC236}">
              <a16:creationId xmlns:a16="http://schemas.microsoft.com/office/drawing/2014/main" id="{6D75982C-895D-4E28-82C3-CC6DFCD741D2}"/>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90" name="フローチャート: 判断 689">
          <a:extLst>
            <a:ext uri="{FF2B5EF4-FFF2-40B4-BE49-F238E27FC236}">
              <a16:creationId xmlns:a16="http://schemas.microsoft.com/office/drawing/2014/main" id="{94493059-D72D-4EDA-B624-383953F0EA27}"/>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91" name="フローチャート: 判断 690">
          <a:extLst>
            <a:ext uri="{FF2B5EF4-FFF2-40B4-BE49-F238E27FC236}">
              <a16:creationId xmlns:a16="http://schemas.microsoft.com/office/drawing/2014/main" id="{FAD1B6FA-5D12-4088-B46D-1E712CC4F481}"/>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92" name="テキスト ボックス 691">
          <a:extLst>
            <a:ext uri="{FF2B5EF4-FFF2-40B4-BE49-F238E27FC236}">
              <a16:creationId xmlns:a16="http://schemas.microsoft.com/office/drawing/2014/main" id="{7022E272-7EB1-45AC-AB47-7976C0525FA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93" name="テキスト ボックス 692">
          <a:extLst>
            <a:ext uri="{FF2B5EF4-FFF2-40B4-BE49-F238E27FC236}">
              <a16:creationId xmlns:a16="http://schemas.microsoft.com/office/drawing/2014/main" id="{BEC948D0-1EED-4E14-8863-43D96397498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94" name="テキスト ボックス 693">
          <a:extLst>
            <a:ext uri="{FF2B5EF4-FFF2-40B4-BE49-F238E27FC236}">
              <a16:creationId xmlns:a16="http://schemas.microsoft.com/office/drawing/2014/main" id="{11370AC7-AB4A-422C-8EF5-DA3A0DCC300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95" name="テキスト ボックス 694">
          <a:extLst>
            <a:ext uri="{FF2B5EF4-FFF2-40B4-BE49-F238E27FC236}">
              <a16:creationId xmlns:a16="http://schemas.microsoft.com/office/drawing/2014/main" id="{6A9E8C53-7E6B-4147-BDEA-2F320E947A4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96" name="テキスト ボックス 695">
          <a:extLst>
            <a:ext uri="{FF2B5EF4-FFF2-40B4-BE49-F238E27FC236}">
              <a16:creationId xmlns:a16="http://schemas.microsoft.com/office/drawing/2014/main" id="{5B957A71-F47D-4E3A-940D-7C98A7352E2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1270</xdr:rowOff>
    </xdr:from>
    <xdr:to>
      <xdr:col>85</xdr:col>
      <xdr:colOff>177800</xdr:colOff>
      <xdr:row>105</xdr:row>
      <xdr:rowOff>102870</xdr:rowOff>
    </xdr:to>
    <xdr:sp macro="" textlink="">
      <xdr:nvSpPr>
        <xdr:cNvPr id="697" name="楕円 696">
          <a:extLst>
            <a:ext uri="{FF2B5EF4-FFF2-40B4-BE49-F238E27FC236}">
              <a16:creationId xmlns:a16="http://schemas.microsoft.com/office/drawing/2014/main" id="{2AD62B42-360A-4B4B-9CFE-E0820D9378A9}"/>
            </a:ext>
          </a:extLst>
        </xdr:cNvPr>
        <xdr:cNvSpPr/>
      </xdr:nvSpPr>
      <xdr:spPr>
        <a:xfrm>
          <a:off x="16268700" y="180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151147</xdr:rowOff>
    </xdr:from>
    <xdr:ext cx="405111" cy="259045"/>
    <xdr:sp macro="" textlink="">
      <xdr:nvSpPr>
        <xdr:cNvPr id="698" name="【庁舎】&#10;有形固定資産減価償却率該当値テキスト">
          <a:extLst>
            <a:ext uri="{FF2B5EF4-FFF2-40B4-BE49-F238E27FC236}">
              <a16:creationId xmlns:a16="http://schemas.microsoft.com/office/drawing/2014/main" id="{75665A9E-C502-490A-A8C2-11109AC4E226}"/>
            </a:ext>
          </a:extLst>
        </xdr:cNvPr>
        <xdr:cNvSpPr txBox="1"/>
      </xdr:nvSpPr>
      <xdr:spPr>
        <a:xfrm>
          <a:off x="16357600" y="1798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121920</xdr:rowOff>
    </xdr:from>
    <xdr:to>
      <xdr:col>81</xdr:col>
      <xdr:colOff>101600</xdr:colOff>
      <xdr:row>105</xdr:row>
      <xdr:rowOff>52070</xdr:rowOff>
    </xdr:to>
    <xdr:sp macro="" textlink="">
      <xdr:nvSpPr>
        <xdr:cNvPr id="699" name="楕円 698">
          <a:extLst>
            <a:ext uri="{FF2B5EF4-FFF2-40B4-BE49-F238E27FC236}">
              <a16:creationId xmlns:a16="http://schemas.microsoft.com/office/drawing/2014/main" id="{49C4F5CF-8961-4AFE-8D90-BB7C70C52E5C}"/>
            </a:ext>
          </a:extLst>
        </xdr:cNvPr>
        <xdr:cNvSpPr/>
      </xdr:nvSpPr>
      <xdr:spPr>
        <a:xfrm>
          <a:off x="15430500" y="1795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1270</xdr:rowOff>
    </xdr:from>
    <xdr:to>
      <xdr:col>85</xdr:col>
      <xdr:colOff>127000</xdr:colOff>
      <xdr:row>105</xdr:row>
      <xdr:rowOff>52070</xdr:rowOff>
    </xdr:to>
    <xdr:cxnSp macro="">
      <xdr:nvCxnSpPr>
        <xdr:cNvPr id="700" name="直線コネクタ 699">
          <a:extLst>
            <a:ext uri="{FF2B5EF4-FFF2-40B4-BE49-F238E27FC236}">
              <a16:creationId xmlns:a16="http://schemas.microsoft.com/office/drawing/2014/main" id="{F8D5DE03-7E25-4DA0-B503-DE6705ED2306}"/>
            </a:ext>
          </a:extLst>
        </xdr:cNvPr>
        <xdr:cNvCxnSpPr/>
      </xdr:nvCxnSpPr>
      <xdr:spPr>
        <a:xfrm>
          <a:off x="15481300" y="1800352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48261</xdr:rowOff>
    </xdr:from>
    <xdr:to>
      <xdr:col>76</xdr:col>
      <xdr:colOff>165100</xdr:colOff>
      <xdr:row>105</xdr:row>
      <xdr:rowOff>149861</xdr:rowOff>
    </xdr:to>
    <xdr:sp macro="" textlink="">
      <xdr:nvSpPr>
        <xdr:cNvPr id="701" name="楕円 700">
          <a:extLst>
            <a:ext uri="{FF2B5EF4-FFF2-40B4-BE49-F238E27FC236}">
              <a16:creationId xmlns:a16="http://schemas.microsoft.com/office/drawing/2014/main" id="{17998B80-7B9C-4367-A50B-D88D7DAEAFCE}"/>
            </a:ext>
          </a:extLst>
        </xdr:cNvPr>
        <xdr:cNvSpPr/>
      </xdr:nvSpPr>
      <xdr:spPr>
        <a:xfrm>
          <a:off x="14541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1270</xdr:rowOff>
    </xdr:from>
    <xdr:to>
      <xdr:col>81</xdr:col>
      <xdr:colOff>50800</xdr:colOff>
      <xdr:row>105</xdr:row>
      <xdr:rowOff>99061</xdr:rowOff>
    </xdr:to>
    <xdr:cxnSp macro="">
      <xdr:nvCxnSpPr>
        <xdr:cNvPr id="702" name="直線コネクタ 701">
          <a:extLst>
            <a:ext uri="{FF2B5EF4-FFF2-40B4-BE49-F238E27FC236}">
              <a16:creationId xmlns:a16="http://schemas.microsoft.com/office/drawing/2014/main" id="{3668FFC1-E7C5-49C2-9476-BF2ACD20D2C5}"/>
            </a:ext>
          </a:extLst>
        </xdr:cNvPr>
        <xdr:cNvCxnSpPr/>
      </xdr:nvCxnSpPr>
      <xdr:spPr>
        <a:xfrm flipV="1">
          <a:off x="14592300" y="18003520"/>
          <a:ext cx="889000" cy="9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125730</xdr:rowOff>
    </xdr:from>
    <xdr:to>
      <xdr:col>72</xdr:col>
      <xdr:colOff>38100</xdr:colOff>
      <xdr:row>105</xdr:row>
      <xdr:rowOff>55880</xdr:rowOff>
    </xdr:to>
    <xdr:sp macro="" textlink="">
      <xdr:nvSpPr>
        <xdr:cNvPr id="703" name="楕円 702">
          <a:extLst>
            <a:ext uri="{FF2B5EF4-FFF2-40B4-BE49-F238E27FC236}">
              <a16:creationId xmlns:a16="http://schemas.microsoft.com/office/drawing/2014/main" id="{2B867BEA-B8C8-4BAC-986D-3B9BFACF0A73}"/>
            </a:ext>
          </a:extLst>
        </xdr:cNvPr>
        <xdr:cNvSpPr/>
      </xdr:nvSpPr>
      <xdr:spPr>
        <a:xfrm>
          <a:off x="13652500" y="1795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5080</xdr:rowOff>
    </xdr:from>
    <xdr:to>
      <xdr:col>76</xdr:col>
      <xdr:colOff>114300</xdr:colOff>
      <xdr:row>105</xdr:row>
      <xdr:rowOff>99061</xdr:rowOff>
    </xdr:to>
    <xdr:cxnSp macro="">
      <xdr:nvCxnSpPr>
        <xdr:cNvPr id="704" name="直線コネクタ 703">
          <a:extLst>
            <a:ext uri="{FF2B5EF4-FFF2-40B4-BE49-F238E27FC236}">
              <a16:creationId xmlns:a16="http://schemas.microsoft.com/office/drawing/2014/main" id="{2BF7D4FD-87C6-4812-90C4-47C4EA057B41}"/>
            </a:ext>
          </a:extLst>
        </xdr:cNvPr>
        <xdr:cNvCxnSpPr/>
      </xdr:nvCxnSpPr>
      <xdr:spPr>
        <a:xfrm>
          <a:off x="13703300" y="18007330"/>
          <a:ext cx="889000" cy="9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705" name="n_1aveValue【庁舎】&#10;有形固定資産減価償却率">
          <a:extLst>
            <a:ext uri="{FF2B5EF4-FFF2-40B4-BE49-F238E27FC236}">
              <a16:creationId xmlns:a16="http://schemas.microsoft.com/office/drawing/2014/main" id="{8C30CBCF-D72F-45B5-89F1-96F5CF246007}"/>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706" name="n_2aveValue【庁舎】&#10;有形固定資産減価償却率">
          <a:extLst>
            <a:ext uri="{FF2B5EF4-FFF2-40B4-BE49-F238E27FC236}">
              <a16:creationId xmlns:a16="http://schemas.microsoft.com/office/drawing/2014/main" id="{F575B4AF-18B8-4376-B9D7-7A76697E50EF}"/>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707" name="n_3aveValue【庁舎】&#10;有形固定資産減価償却率">
          <a:extLst>
            <a:ext uri="{FF2B5EF4-FFF2-40B4-BE49-F238E27FC236}">
              <a16:creationId xmlns:a16="http://schemas.microsoft.com/office/drawing/2014/main" id="{88CBD29F-D854-4535-AF5C-BF6A942F8DC2}"/>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708" name="n_4aveValue【庁舎】&#10;有形固定資産減価償却率">
          <a:extLst>
            <a:ext uri="{FF2B5EF4-FFF2-40B4-BE49-F238E27FC236}">
              <a16:creationId xmlns:a16="http://schemas.microsoft.com/office/drawing/2014/main" id="{B009F2A9-503B-466F-A0AC-3E879BEA6F1D}"/>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43197</xdr:rowOff>
    </xdr:from>
    <xdr:ext cx="405111" cy="259045"/>
    <xdr:sp macro="" textlink="">
      <xdr:nvSpPr>
        <xdr:cNvPr id="709" name="n_1mainValue【庁舎】&#10;有形固定資産減価償却率">
          <a:extLst>
            <a:ext uri="{FF2B5EF4-FFF2-40B4-BE49-F238E27FC236}">
              <a16:creationId xmlns:a16="http://schemas.microsoft.com/office/drawing/2014/main" id="{902D3469-2541-451B-B2E1-40F2CD45FEB9}"/>
            </a:ext>
          </a:extLst>
        </xdr:cNvPr>
        <xdr:cNvSpPr txBox="1"/>
      </xdr:nvSpPr>
      <xdr:spPr>
        <a:xfrm>
          <a:off x="15266044" y="180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140988</xdr:rowOff>
    </xdr:from>
    <xdr:ext cx="405111" cy="259045"/>
    <xdr:sp macro="" textlink="">
      <xdr:nvSpPr>
        <xdr:cNvPr id="710" name="n_2mainValue【庁舎】&#10;有形固定資産減価償却率">
          <a:extLst>
            <a:ext uri="{FF2B5EF4-FFF2-40B4-BE49-F238E27FC236}">
              <a16:creationId xmlns:a16="http://schemas.microsoft.com/office/drawing/2014/main" id="{F159F8D3-CE6A-4A93-B2B9-D0A0DE7461DD}"/>
            </a:ext>
          </a:extLst>
        </xdr:cNvPr>
        <xdr:cNvSpPr txBox="1"/>
      </xdr:nvSpPr>
      <xdr:spPr>
        <a:xfrm>
          <a:off x="14389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47007</xdr:rowOff>
    </xdr:from>
    <xdr:ext cx="405111" cy="259045"/>
    <xdr:sp macro="" textlink="">
      <xdr:nvSpPr>
        <xdr:cNvPr id="711" name="n_3mainValue【庁舎】&#10;有形固定資産減価償却率">
          <a:extLst>
            <a:ext uri="{FF2B5EF4-FFF2-40B4-BE49-F238E27FC236}">
              <a16:creationId xmlns:a16="http://schemas.microsoft.com/office/drawing/2014/main" id="{33DC5C51-38E5-47E6-85A4-5C2DF2ABE0D0}"/>
            </a:ext>
          </a:extLst>
        </xdr:cNvPr>
        <xdr:cNvSpPr txBox="1"/>
      </xdr:nvSpPr>
      <xdr:spPr>
        <a:xfrm>
          <a:off x="13500744" y="1804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12" name="正方形/長方形 711">
          <a:extLst>
            <a:ext uri="{FF2B5EF4-FFF2-40B4-BE49-F238E27FC236}">
              <a16:creationId xmlns:a16="http://schemas.microsoft.com/office/drawing/2014/main" id="{3FD0F3DF-5A51-4FAA-AF91-054ADEC1361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13" name="正方形/長方形 712">
          <a:extLst>
            <a:ext uri="{FF2B5EF4-FFF2-40B4-BE49-F238E27FC236}">
              <a16:creationId xmlns:a16="http://schemas.microsoft.com/office/drawing/2014/main" id="{87427317-CCF4-4F9A-A7FE-3A9FAFE5A84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4" name="正方形/長方形 713">
          <a:extLst>
            <a:ext uri="{FF2B5EF4-FFF2-40B4-BE49-F238E27FC236}">
              <a16:creationId xmlns:a16="http://schemas.microsoft.com/office/drawing/2014/main" id="{76C05EA7-8FEE-4D4B-88E4-64ACA693FA5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5" name="正方形/長方形 714">
          <a:extLst>
            <a:ext uri="{FF2B5EF4-FFF2-40B4-BE49-F238E27FC236}">
              <a16:creationId xmlns:a16="http://schemas.microsoft.com/office/drawing/2014/main" id="{218448E2-5898-4A7E-9153-A77E4B8B9DF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6" name="正方形/長方形 715">
          <a:extLst>
            <a:ext uri="{FF2B5EF4-FFF2-40B4-BE49-F238E27FC236}">
              <a16:creationId xmlns:a16="http://schemas.microsoft.com/office/drawing/2014/main" id="{1906B715-181C-4AD2-85AC-2803C51A755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7" name="正方形/長方形 716">
          <a:extLst>
            <a:ext uri="{FF2B5EF4-FFF2-40B4-BE49-F238E27FC236}">
              <a16:creationId xmlns:a16="http://schemas.microsoft.com/office/drawing/2014/main" id="{1E786D08-DFA2-4B8C-A102-9AE964DA797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8" name="正方形/長方形 717">
          <a:extLst>
            <a:ext uri="{FF2B5EF4-FFF2-40B4-BE49-F238E27FC236}">
              <a16:creationId xmlns:a16="http://schemas.microsoft.com/office/drawing/2014/main" id="{3EB1D03E-BAF3-49D2-B517-6BAFDF68C64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9" name="正方形/長方形 718">
          <a:extLst>
            <a:ext uri="{FF2B5EF4-FFF2-40B4-BE49-F238E27FC236}">
              <a16:creationId xmlns:a16="http://schemas.microsoft.com/office/drawing/2014/main" id="{D71869C7-E50A-4154-8BE0-FE1B5F9544E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20" name="テキスト ボックス 719">
          <a:extLst>
            <a:ext uri="{FF2B5EF4-FFF2-40B4-BE49-F238E27FC236}">
              <a16:creationId xmlns:a16="http://schemas.microsoft.com/office/drawing/2014/main" id="{48608924-3999-4FF0-ACD5-DF23591B307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21" name="直線コネクタ 720">
          <a:extLst>
            <a:ext uri="{FF2B5EF4-FFF2-40B4-BE49-F238E27FC236}">
              <a16:creationId xmlns:a16="http://schemas.microsoft.com/office/drawing/2014/main" id="{6ADB0C21-9018-4FBC-8638-81EC9647CE2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22" name="直線コネクタ 721">
          <a:extLst>
            <a:ext uri="{FF2B5EF4-FFF2-40B4-BE49-F238E27FC236}">
              <a16:creationId xmlns:a16="http://schemas.microsoft.com/office/drawing/2014/main" id="{2A24B626-18B9-4528-9B78-9ABEAF44ED8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23" name="テキスト ボックス 722">
          <a:extLst>
            <a:ext uri="{FF2B5EF4-FFF2-40B4-BE49-F238E27FC236}">
              <a16:creationId xmlns:a16="http://schemas.microsoft.com/office/drawing/2014/main" id="{5701C7F8-5D6B-40A0-8CAC-0E0EE9727E6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4" name="直線コネクタ 723">
          <a:extLst>
            <a:ext uri="{FF2B5EF4-FFF2-40B4-BE49-F238E27FC236}">
              <a16:creationId xmlns:a16="http://schemas.microsoft.com/office/drawing/2014/main" id="{21FF5BE8-5201-498B-9780-FA708FCA55F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5" name="テキスト ボックス 724">
          <a:extLst>
            <a:ext uri="{FF2B5EF4-FFF2-40B4-BE49-F238E27FC236}">
              <a16:creationId xmlns:a16="http://schemas.microsoft.com/office/drawing/2014/main" id="{BF63F41D-314A-4C44-9875-A747832B5F6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6" name="直線コネクタ 725">
          <a:extLst>
            <a:ext uri="{FF2B5EF4-FFF2-40B4-BE49-F238E27FC236}">
              <a16:creationId xmlns:a16="http://schemas.microsoft.com/office/drawing/2014/main" id="{8901321E-AFD6-4CFF-8537-ED944EE30B5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7" name="テキスト ボックス 726">
          <a:extLst>
            <a:ext uri="{FF2B5EF4-FFF2-40B4-BE49-F238E27FC236}">
              <a16:creationId xmlns:a16="http://schemas.microsoft.com/office/drawing/2014/main" id="{767D0473-B4CF-4E1E-A742-4F25A4D80E0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8" name="直線コネクタ 727">
          <a:extLst>
            <a:ext uri="{FF2B5EF4-FFF2-40B4-BE49-F238E27FC236}">
              <a16:creationId xmlns:a16="http://schemas.microsoft.com/office/drawing/2014/main" id="{F175E94E-1163-4840-BF16-035BC5A4308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9" name="テキスト ボックス 728">
          <a:extLst>
            <a:ext uri="{FF2B5EF4-FFF2-40B4-BE49-F238E27FC236}">
              <a16:creationId xmlns:a16="http://schemas.microsoft.com/office/drawing/2014/main" id="{855D0D16-A3E0-4C56-BA77-1881C91F5E7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30" name="直線コネクタ 729">
          <a:extLst>
            <a:ext uri="{FF2B5EF4-FFF2-40B4-BE49-F238E27FC236}">
              <a16:creationId xmlns:a16="http://schemas.microsoft.com/office/drawing/2014/main" id="{B5689338-01A1-414D-AB80-C903F083CFE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31" name="テキスト ボックス 730">
          <a:extLst>
            <a:ext uri="{FF2B5EF4-FFF2-40B4-BE49-F238E27FC236}">
              <a16:creationId xmlns:a16="http://schemas.microsoft.com/office/drawing/2014/main" id="{99A9FD1C-E1F3-431F-BA78-10FBFE90C20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2" name="直線コネクタ 731">
          <a:extLst>
            <a:ext uri="{FF2B5EF4-FFF2-40B4-BE49-F238E27FC236}">
              <a16:creationId xmlns:a16="http://schemas.microsoft.com/office/drawing/2014/main" id="{79062D40-C036-47EF-AF77-24EC06CAC0E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3" name="テキスト ボックス 732">
          <a:extLst>
            <a:ext uri="{FF2B5EF4-FFF2-40B4-BE49-F238E27FC236}">
              <a16:creationId xmlns:a16="http://schemas.microsoft.com/office/drawing/2014/main" id="{A1E49AB7-39C5-41FD-9F5D-23185B12A8C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4" name="【庁舎】&#10;一人当たり面積グラフ枠">
          <a:extLst>
            <a:ext uri="{FF2B5EF4-FFF2-40B4-BE49-F238E27FC236}">
              <a16:creationId xmlns:a16="http://schemas.microsoft.com/office/drawing/2014/main" id="{EC005242-1E9B-4E94-9801-B3CA28BAED0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35" name="直線コネクタ 734">
          <a:extLst>
            <a:ext uri="{FF2B5EF4-FFF2-40B4-BE49-F238E27FC236}">
              <a16:creationId xmlns:a16="http://schemas.microsoft.com/office/drawing/2014/main" id="{C0CDC6C0-926C-45A4-8E7B-48D51319B8AE}"/>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36" name="【庁舎】&#10;一人当たり面積最小値テキスト">
          <a:extLst>
            <a:ext uri="{FF2B5EF4-FFF2-40B4-BE49-F238E27FC236}">
              <a16:creationId xmlns:a16="http://schemas.microsoft.com/office/drawing/2014/main" id="{F937C804-B672-48FC-BB00-1EB07467AEC1}"/>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37" name="直線コネクタ 736">
          <a:extLst>
            <a:ext uri="{FF2B5EF4-FFF2-40B4-BE49-F238E27FC236}">
              <a16:creationId xmlns:a16="http://schemas.microsoft.com/office/drawing/2014/main" id="{0C3DD601-9C33-4E62-9E29-16069516B818}"/>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38" name="【庁舎】&#10;一人当たり面積最大値テキスト">
          <a:extLst>
            <a:ext uri="{FF2B5EF4-FFF2-40B4-BE49-F238E27FC236}">
              <a16:creationId xmlns:a16="http://schemas.microsoft.com/office/drawing/2014/main" id="{789C557E-82AA-48FC-9749-A85EE810AF8A}"/>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39" name="直線コネクタ 738">
          <a:extLst>
            <a:ext uri="{FF2B5EF4-FFF2-40B4-BE49-F238E27FC236}">
              <a16:creationId xmlns:a16="http://schemas.microsoft.com/office/drawing/2014/main" id="{CB9AD567-C166-4EDA-B268-5866E9950EC9}"/>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740" name="【庁舎】&#10;一人当たり面積平均値テキスト">
          <a:extLst>
            <a:ext uri="{FF2B5EF4-FFF2-40B4-BE49-F238E27FC236}">
              <a16:creationId xmlns:a16="http://schemas.microsoft.com/office/drawing/2014/main" id="{855BE744-2CDD-4261-B227-B84CA03521B3}"/>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41" name="フローチャート: 判断 740">
          <a:extLst>
            <a:ext uri="{FF2B5EF4-FFF2-40B4-BE49-F238E27FC236}">
              <a16:creationId xmlns:a16="http://schemas.microsoft.com/office/drawing/2014/main" id="{ED16BFF6-5571-42D5-A7B9-760287F1A444}"/>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42" name="フローチャート: 判断 741">
          <a:extLst>
            <a:ext uri="{FF2B5EF4-FFF2-40B4-BE49-F238E27FC236}">
              <a16:creationId xmlns:a16="http://schemas.microsoft.com/office/drawing/2014/main" id="{8EFDAA82-F056-49EA-A928-82A45D198C51}"/>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43" name="フローチャート: 判断 742">
          <a:extLst>
            <a:ext uri="{FF2B5EF4-FFF2-40B4-BE49-F238E27FC236}">
              <a16:creationId xmlns:a16="http://schemas.microsoft.com/office/drawing/2014/main" id="{740387CD-79FE-439C-AF52-C557DAADF728}"/>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44" name="フローチャート: 判断 743">
          <a:extLst>
            <a:ext uri="{FF2B5EF4-FFF2-40B4-BE49-F238E27FC236}">
              <a16:creationId xmlns:a16="http://schemas.microsoft.com/office/drawing/2014/main" id="{34544FD1-E7DA-4E58-A873-A7D0156BE047}"/>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45" name="フローチャート: 判断 744">
          <a:extLst>
            <a:ext uri="{FF2B5EF4-FFF2-40B4-BE49-F238E27FC236}">
              <a16:creationId xmlns:a16="http://schemas.microsoft.com/office/drawing/2014/main" id="{3771CAF6-1B46-4C91-B880-99243C9182D6}"/>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74DB149D-B0AD-4711-B858-97EDD611126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FEA75CE9-7D18-4996-AA01-83CCE1F6A6E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A727A836-C63E-444C-AF50-F829BD7B27C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9" name="テキスト ボックス 748">
          <a:extLst>
            <a:ext uri="{FF2B5EF4-FFF2-40B4-BE49-F238E27FC236}">
              <a16:creationId xmlns:a16="http://schemas.microsoft.com/office/drawing/2014/main" id="{905AC77C-74C7-46EB-9335-FF57B9CD0C1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50" name="テキスト ボックス 749">
          <a:extLst>
            <a:ext uri="{FF2B5EF4-FFF2-40B4-BE49-F238E27FC236}">
              <a16:creationId xmlns:a16="http://schemas.microsoft.com/office/drawing/2014/main" id="{DFA3A14D-6788-4121-A661-4FA12B97B04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158750</xdr:rowOff>
    </xdr:from>
    <xdr:to>
      <xdr:col>116</xdr:col>
      <xdr:colOff>114300</xdr:colOff>
      <xdr:row>107</xdr:row>
      <xdr:rowOff>88900</xdr:rowOff>
    </xdr:to>
    <xdr:sp macro="" textlink="">
      <xdr:nvSpPr>
        <xdr:cNvPr id="751" name="楕円 750">
          <a:extLst>
            <a:ext uri="{FF2B5EF4-FFF2-40B4-BE49-F238E27FC236}">
              <a16:creationId xmlns:a16="http://schemas.microsoft.com/office/drawing/2014/main" id="{7C1ECF29-D971-416D-BC8B-D40A0DFCDFE8}"/>
            </a:ext>
          </a:extLst>
        </xdr:cNvPr>
        <xdr:cNvSpPr/>
      </xdr:nvSpPr>
      <xdr:spPr>
        <a:xfrm>
          <a:off x="221107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137177</xdr:rowOff>
    </xdr:from>
    <xdr:ext cx="469744" cy="259045"/>
    <xdr:sp macro="" textlink="">
      <xdr:nvSpPr>
        <xdr:cNvPr id="752" name="【庁舎】&#10;一人当たり面積該当値テキスト">
          <a:extLst>
            <a:ext uri="{FF2B5EF4-FFF2-40B4-BE49-F238E27FC236}">
              <a16:creationId xmlns:a16="http://schemas.microsoft.com/office/drawing/2014/main" id="{AA0EB57A-CDDE-47E6-BB3E-7733097FF249}"/>
            </a:ext>
          </a:extLst>
        </xdr:cNvPr>
        <xdr:cNvSpPr txBox="1"/>
      </xdr:nvSpPr>
      <xdr:spPr>
        <a:xfrm>
          <a:off x="22199600"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39878</xdr:rowOff>
    </xdr:from>
    <xdr:to>
      <xdr:col>112</xdr:col>
      <xdr:colOff>38100</xdr:colOff>
      <xdr:row>107</xdr:row>
      <xdr:rowOff>141478</xdr:rowOff>
    </xdr:to>
    <xdr:sp macro="" textlink="">
      <xdr:nvSpPr>
        <xdr:cNvPr id="753" name="楕円 752">
          <a:extLst>
            <a:ext uri="{FF2B5EF4-FFF2-40B4-BE49-F238E27FC236}">
              <a16:creationId xmlns:a16="http://schemas.microsoft.com/office/drawing/2014/main" id="{988ACB75-7165-4CA1-9FB4-FE8589E6860E}"/>
            </a:ext>
          </a:extLst>
        </xdr:cNvPr>
        <xdr:cNvSpPr/>
      </xdr:nvSpPr>
      <xdr:spPr>
        <a:xfrm>
          <a:off x="21272500" y="183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38100</xdr:rowOff>
    </xdr:from>
    <xdr:to>
      <xdr:col>116</xdr:col>
      <xdr:colOff>63500</xdr:colOff>
      <xdr:row>107</xdr:row>
      <xdr:rowOff>90678</xdr:rowOff>
    </xdr:to>
    <xdr:cxnSp macro="">
      <xdr:nvCxnSpPr>
        <xdr:cNvPr id="754" name="直線コネクタ 753">
          <a:extLst>
            <a:ext uri="{FF2B5EF4-FFF2-40B4-BE49-F238E27FC236}">
              <a16:creationId xmlns:a16="http://schemas.microsoft.com/office/drawing/2014/main" id="{50D74601-27B3-4155-A49F-B6CDC05932E5}"/>
            </a:ext>
          </a:extLst>
        </xdr:cNvPr>
        <xdr:cNvCxnSpPr/>
      </xdr:nvCxnSpPr>
      <xdr:spPr>
        <a:xfrm flipV="1">
          <a:off x="21323300" y="18383250"/>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41783</xdr:rowOff>
    </xdr:from>
    <xdr:to>
      <xdr:col>107</xdr:col>
      <xdr:colOff>101600</xdr:colOff>
      <xdr:row>107</xdr:row>
      <xdr:rowOff>143383</xdr:rowOff>
    </xdr:to>
    <xdr:sp macro="" textlink="">
      <xdr:nvSpPr>
        <xdr:cNvPr id="755" name="楕円 754">
          <a:extLst>
            <a:ext uri="{FF2B5EF4-FFF2-40B4-BE49-F238E27FC236}">
              <a16:creationId xmlns:a16="http://schemas.microsoft.com/office/drawing/2014/main" id="{3E200981-9A17-483C-B5F2-53ACC857CBE0}"/>
            </a:ext>
          </a:extLst>
        </xdr:cNvPr>
        <xdr:cNvSpPr/>
      </xdr:nvSpPr>
      <xdr:spPr>
        <a:xfrm>
          <a:off x="20383500" y="1838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90678</xdr:rowOff>
    </xdr:from>
    <xdr:to>
      <xdr:col>111</xdr:col>
      <xdr:colOff>177800</xdr:colOff>
      <xdr:row>107</xdr:row>
      <xdr:rowOff>92583</xdr:rowOff>
    </xdr:to>
    <xdr:cxnSp macro="">
      <xdr:nvCxnSpPr>
        <xdr:cNvPr id="756" name="直線コネクタ 755">
          <a:extLst>
            <a:ext uri="{FF2B5EF4-FFF2-40B4-BE49-F238E27FC236}">
              <a16:creationId xmlns:a16="http://schemas.microsoft.com/office/drawing/2014/main" id="{F864BBCF-FA3C-4145-B10B-CB6434CF8435}"/>
            </a:ext>
          </a:extLst>
        </xdr:cNvPr>
        <xdr:cNvCxnSpPr/>
      </xdr:nvCxnSpPr>
      <xdr:spPr>
        <a:xfrm flipV="1">
          <a:off x="20434300" y="1843582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44450</xdr:rowOff>
    </xdr:from>
    <xdr:to>
      <xdr:col>102</xdr:col>
      <xdr:colOff>165100</xdr:colOff>
      <xdr:row>107</xdr:row>
      <xdr:rowOff>146050</xdr:rowOff>
    </xdr:to>
    <xdr:sp macro="" textlink="">
      <xdr:nvSpPr>
        <xdr:cNvPr id="757" name="楕円 756">
          <a:extLst>
            <a:ext uri="{FF2B5EF4-FFF2-40B4-BE49-F238E27FC236}">
              <a16:creationId xmlns:a16="http://schemas.microsoft.com/office/drawing/2014/main" id="{7CBE761D-1DF6-4218-92D7-D3D0A8517168}"/>
            </a:ext>
          </a:extLst>
        </xdr:cNvPr>
        <xdr:cNvSpPr/>
      </xdr:nvSpPr>
      <xdr:spPr>
        <a:xfrm>
          <a:off x="194945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92583</xdr:rowOff>
    </xdr:from>
    <xdr:to>
      <xdr:col>107</xdr:col>
      <xdr:colOff>50800</xdr:colOff>
      <xdr:row>107</xdr:row>
      <xdr:rowOff>95250</xdr:rowOff>
    </xdr:to>
    <xdr:cxnSp macro="">
      <xdr:nvCxnSpPr>
        <xdr:cNvPr id="758" name="直線コネクタ 757">
          <a:extLst>
            <a:ext uri="{FF2B5EF4-FFF2-40B4-BE49-F238E27FC236}">
              <a16:creationId xmlns:a16="http://schemas.microsoft.com/office/drawing/2014/main" id="{CE1B1CA8-D149-42FC-91B5-F8EE7E99D224}"/>
            </a:ext>
          </a:extLst>
        </xdr:cNvPr>
        <xdr:cNvCxnSpPr/>
      </xdr:nvCxnSpPr>
      <xdr:spPr>
        <a:xfrm flipV="1">
          <a:off x="19545300" y="1843773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759" name="n_1aveValue【庁舎】&#10;一人当たり面積">
          <a:extLst>
            <a:ext uri="{FF2B5EF4-FFF2-40B4-BE49-F238E27FC236}">
              <a16:creationId xmlns:a16="http://schemas.microsoft.com/office/drawing/2014/main" id="{014BA89C-54E4-4853-8266-980FAB218E8A}"/>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760" name="n_2aveValue【庁舎】&#10;一人当たり面積">
          <a:extLst>
            <a:ext uri="{FF2B5EF4-FFF2-40B4-BE49-F238E27FC236}">
              <a16:creationId xmlns:a16="http://schemas.microsoft.com/office/drawing/2014/main" id="{18881046-DD87-4F52-A9DF-7872AD5AA1B3}"/>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761" name="n_3aveValue【庁舎】&#10;一人当たり面積">
          <a:extLst>
            <a:ext uri="{FF2B5EF4-FFF2-40B4-BE49-F238E27FC236}">
              <a16:creationId xmlns:a16="http://schemas.microsoft.com/office/drawing/2014/main" id="{A7DC1A69-46C2-47BE-BB98-301DA386131C}"/>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762" name="n_4aveValue【庁舎】&#10;一人当たり面積">
          <a:extLst>
            <a:ext uri="{FF2B5EF4-FFF2-40B4-BE49-F238E27FC236}">
              <a16:creationId xmlns:a16="http://schemas.microsoft.com/office/drawing/2014/main" id="{A0E86ACF-4522-4D77-9D42-48D0EA2FD51D}"/>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132605</xdr:rowOff>
    </xdr:from>
    <xdr:ext cx="469744" cy="259045"/>
    <xdr:sp macro="" textlink="">
      <xdr:nvSpPr>
        <xdr:cNvPr id="763" name="n_1mainValue【庁舎】&#10;一人当たり面積">
          <a:extLst>
            <a:ext uri="{FF2B5EF4-FFF2-40B4-BE49-F238E27FC236}">
              <a16:creationId xmlns:a16="http://schemas.microsoft.com/office/drawing/2014/main" id="{A4639058-AC0A-45DD-9580-07B3204847FD}"/>
            </a:ext>
          </a:extLst>
        </xdr:cNvPr>
        <xdr:cNvSpPr txBox="1"/>
      </xdr:nvSpPr>
      <xdr:spPr>
        <a:xfrm>
          <a:off x="21075727" y="1847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134510</xdr:rowOff>
    </xdr:from>
    <xdr:ext cx="469744" cy="259045"/>
    <xdr:sp macro="" textlink="">
      <xdr:nvSpPr>
        <xdr:cNvPr id="764" name="n_2mainValue【庁舎】&#10;一人当たり面積">
          <a:extLst>
            <a:ext uri="{FF2B5EF4-FFF2-40B4-BE49-F238E27FC236}">
              <a16:creationId xmlns:a16="http://schemas.microsoft.com/office/drawing/2014/main" id="{32308E81-EC75-4FD4-B999-819E7F504B1D}"/>
            </a:ext>
          </a:extLst>
        </xdr:cNvPr>
        <xdr:cNvSpPr txBox="1"/>
      </xdr:nvSpPr>
      <xdr:spPr>
        <a:xfrm>
          <a:off x="20199427" y="1847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137177</xdr:rowOff>
    </xdr:from>
    <xdr:ext cx="469744" cy="259045"/>
    <xdr:sp macro="" textlink="">
      <xdr:nvSpPr>
        <xdr:cNvPr id="765" name="n_3mainValue【庁舎】&#10;一人当たり面積">
          <a:extLst>
            <a:ext uri="{FF2B5EF4-FFF2-40B4-BE49-F238E27FC236}">
              <a16:creationId xmlns:a16="http://schemas.microsoft.com/office/drawing/2014/main" id="{4DB8A8C1-746E-4CA0-BB70-7397D4A0D1D2}"/>
            </a:ext>
          </a:extLst>
        </xdr:cNvPr>
        <xdr:cNvSpPr txBox="1"/>
      </xdr:nvSpPr>
      <xdr:spPr>
        <a:xfrm>
          <a:off x="19310427" y="184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598D321F-E411-4B62-B1DA-3554156D404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C972A142-0AFA-4C8D-B91F-3B94FB5EA55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F0A20804-660F-4067-918F-B392F950F03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施設類型別ストック情報分析表①に記載のとおり。</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60" zoomScaleNormal="6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11386125</v>
      </c>
      <c r="BO4" s="436"/>
      <c r="BP4" s="436"/>
      <c r="BQ4" s="436"/>
      <c r="BR4" s="436"/>
      <c r="BS4" s="436"/>
      <c r="BT4" s="436"/>
      <c r="BU4" s="437"/>
      <c r="BV4" s="435">
        <v>8887019</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8.6</v>
      </c>
      <c r="CU4" s="576"/>
      <c r="CV4" s="576"/>
      <c r="CW4" s="576"/>
      <c r="CX4" s="576"/>
      <c r="CY4" s="576"/>
      <c r="CZ4" s="576"/>
      <c r="DA4" s="577"/>
      <c r="DB4" s="575">
        <v>8.6</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10859361</v>
      </c>
      <c r="BO5" s="407"/>
      <c r="BP5" s="407"/>
      <c r="BQ5" s="407"/>
      <c r="BR5" s="407"/>
      <c r="BS5" s="407"/>
      <c r="BT5" s="407"/>
      <c r="BU5" s="408"/>
      <c r="BV5" s="406">
        <v>8435391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88</v>
      </c>
      <c r="CU5" s="404"/>
      <c r="CV5" s="404"/>
      <c r="CW5" s="404"/>
      <c r="CX5" s="404"/>
      <c r="CY5" s="404"/>
      <c r="CZ5" s="404"/>
      <c r="DA5" s="405"/>
      <c r="DB5" s="403">
        <v>87.8</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526764</v>
      </c>
      <c r="BO6" s="407"/>
      <c r="BP6" s="407"/>
      <c r="BQ6" s="407"/>
      <c r="BR6" s="407"/>
      <c r="BS6" s="407"/>
      <c r="BT6" s="407"/>
      <c r="BU6" s="408"/>
      <c r="BV6" s="406">
        <v>451628</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88.1</v>
      </c>
      <c r="CU6" s="550"/>
      <c r="CV6" s="550"/>
      <c r="CW6" s="550"/>
      <c r="CX6" s="550"/>
      <c r="CY6" s="550"/>
      <c r="CZ6" s="550"/>
      <c r="DA6" s="551"/>
      <c r="DB6" s="549">
        <v>88.2</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135369</v>
      </c>
      <c r="BO7" s="407"/>
      <c r="BP7" s="407"/>
      <c r="BQ7" s="407"/>
      <c r="BR7" s="407"/>
      <c r="BS7" s="407"/>
      <c r="BT7" s="407"/>
      <c r="BU7" s="408"/>
      <c r="BV7" s="406">
        <v>68344</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4539381</v>
      </c>
      <c r="CU7" s="407"/>
      <c r="CV7" s="407"/>
      <c r="CW7" s="407"/>
      <c r="CX7" s="407"/>
      <c r="CY7" s="407"/>
      <c r="CZ7" s="407"/>
      <c r="DA7" s="408"/>
      <c r="DB7" s="406">
        <v>4451449</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391395</v>
      </c>
      <c r="BO8" s="407"/>
      <c r="BP8" s="407"/>
      <c r="BQ8" s="407"/>
      <c r="BR8" s="407"/>
      <c r="BS8" s="407"/>
      <c r="BT8" s="407"/>
      <c r="BU8" s="408"/>
      <c r="BV8" s="406">
        <v>383284</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v>
      </c>
      <c r="CU8" s="510"/>
      <c r="CV8" s="510"/>
      <c r="CW8" s="510"/>
      <c r="CX8" s="510"/>
      <c r="CY8" s="510"/>
      <c r="CZ8" s="510"/>
      <c r="DA8" s="511"/>
      <c r="DB8" s="509">
        <v>0.3</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5848</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8111</v>
      </c>
      <c r="BO9" s="407"/>
      <c r="BP9" s="407"/>
      <c r="BQ9" s="407"/>
      <c r="BR9" s="407"/>
      <c r="BS9" s="407"/>
      <c r="BT9" s="407"/>
      <c r="BU9" s="408"/>
      <c r="BV9" s="406">
        <v>107786</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11.2</v>
      </c>
      <c r="CU9" s="404"/>
      <c r="CV9" s="404"/>
      <c r="CW9" s="404"/>
      <c r="CX9" s="404"/>
      <c r="CY9" s="404"/>
      <c r="CZ9" s="404"/>
      <c r="DA9" s="405"/>
      <c r="DB9" s="403">
        <v>11.7</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6132</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100072</v>
      </c>
      <c r="BO10" s="407"/>
      <c r="BP10" s="407"/>
      <c r="BQ10" s="407"/>
      <c r="BR10" s="407"/>
      <c r="BS10" s="407"/>
      <c r="BT10" s="407"/>
      <c r="BU10" s="408"/>
      <c r="BV10" s="406">
        <v>67</v>
      </c>
      <c r="BW10" s="407"/>
      <c r="BX10" s="407"/>
      <c r="BY10" s="407"/>
      <c r="BZ10" s="407"/>
      <c r="CA10" s="407"/>
      <c r="CB10" s="407"/>
      <c r="CC10" s="408"/>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15">
      <c r="A12" s="163"/>
      <c r="B12" s="512" t="s">
        <v>122</v>
      </c>
      <c r="C12" s="513"/>
      <c r="D12" s="513"/>
      <c r="E12" s="513"/>
      <c r="F12" s="513"/>
      <c r="G12" s="513"/>
      <c r="H12" s="513"/>
      <c r="I12" s="513"/>
      <c r="J12" s="513"/>
      <c r="K12" s="514"/>
      <c r="L12" s="521" t="s">
        <v>123</v>
      </c>
      <c r="M12" s="522"/>
      <c r="N12" s="522"/>
      <c r="O12" s="522"/>
      <c r="P12" s="522"/>
      <c r="Q12" s="523"/>
      <c r="R12" s="524">
        <v>5690</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127</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300000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5531</v>
      </c>
      <c r="S13" s="494"/>
      <c r="T13" s="494"/>
      <c r="U13" s="494"/>
      <c r="V13" s="495"/>
      <c r="W13" s="496" t="s">
        <v>131</v>
      </c>
      <c r="X13" s="392"/>
      <c r="Y13" s="392"/>
      <c r="Z13" s="392"/>
      <c r="AA13" s="392"/>
      <c r="AB13" s="393"/>
      <c r="AC13" s="359">
        <v>1377</v>
      </c>
      <c r="AD13" s="360"/>
      <c r="AE13" s="360"/>
      <c r="AF13" s="360"/>
      <c r="AG13" s="361"/>
      <c r="AH13" s="359">
        <v>1430</v>
      </c>
      <c r="AI13" s="360"/>
      <c r="AJ13" s="360"/>
      <c r="AK13" s="360"/>
      <c r="AL13" s="419"/>
      <c r="AM13" s="463" t="s">
        <v>132</v>
      </c>
      <c r="AN13" s="363"/>
      <c r="AO13" s="363"/>
      <c r="AP13" s="363"/>
      <c r="AQ13" s="363"/>
      <c r="AR13" s="363"/>
      <c r="AS13" s="363"/>
      <c r="AT13" s="364"/>
      <c r="AU13" s="464" t="s">
        <v>127</v>
      </c>
      <c r="AV13" s="465"/>
      <c r="AW13" s="465"/>
      <c r="AX13" s="465"/>
      <c r="AY13" s="420" t="s">
        <v>133</v>
      </c>
      <c r="AZ13" s="421"/>
      <c r="BA13" s="421"/>
      <c r="BB13" s="421"/>
      <c r="BC13" s="421"/>
      <c r="BD13" s="421"/>
      <c r="BE13" s="421"/>
      <c r="BF13" s="421"/>
      <c r="BG13" s="421"/>
      <c r="BH13" s="421"/>
      <c r="BI13" s="421"/>
      <c r="BJ13" s="421"/>
      <c r="BK13" s="421"/>
      <c r="BL13" s="421"/>
      <c r="BM13" s="422"/>
      <c r="BN13" s="406">
        <v>108183</v>
      </c>
      <c r="BO13" s="407"/>
      <c r="BP13" s="407"/>
      <c r="BQ13" s="407"/>
      <c r="BR13" s="407"/>
      <c r="BS13" s="407"/>
      <c r="BT13" s="407"/>
      <c r="BU13" s="408"/>
      <c r="BV13" s="406">
        <v>-192147</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8.8000000000000007</v>
      </c>
      <c r="CU13" s="404"/>
      <c r="CV13" s="404"/>
      <c r="CW13" s="404"/>
      <c r="CX13" s="404"/>
      <c r="CY13" s="404"/>
      <c r="CZ13" s="404"/>
      <c r="DA13" s="405"/>
      <c r="DB13" s="403">
        <v>8</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5829</v>
      </c>
      <c r="S14" s="494"/>
      <c r="T14" s="494"/>
      <c r="U14" s="494"/>
      <c r="V14" s="495"/>
      <c r="W14" s="497"/>
      <c r="X14" s="395"/>
      <c r="Y14" s="395"/>
      <c r="Z14" s="395"/>
      <c r="AA14" s="395"/>
      <c r="AB14" s="396"/>
      <c r="AC14" s="486">
        <v>43.2</v>
      </c>
      <c r="AD14" s="487"/>
      <c r="AE14" s="487"/>
      <c r="AF14" s="487"/>
      <c r="AG14" s="488"/>
      <c r="AH14" s="486">
        <v>42.9</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121</v>
      </c>
      <c r="CU14" s="504"/>
      <c r="CV14" s="504"/>
      <c r="CW14" s="504"/>
      <c r="CX14" s="504"/>
      <c r="CY14" s="504"/>
      <c r="CZ14" s="504"/>
      <c r="DA14" s="505"/>
      <c r="DB14" s="503" t="s">
        <v>121</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5681</v>
      </c>
      <c r="S15" s="494"/>
      <c r="T15" s="494"/>
      <c r="U15" s="494"/>
      <c r="V15" s="495"/>
      <c r="W15" s="496" t="s">
        <v>137</v>
      </c>
      <c r="X15" s="392"/>
      <c r="Y15" s="392"/>
      <c r="Z15" s="392"/>
      <c r="AA15" s="392"/>
      <c r="AB15" s="393"/>
      <c r="AC15" s="359">
        <v>372</v>
      </c>
      <c r="AD15" s="360"/>
      <c r="AE15" s="360"/>
      <c r="AF15" s="360"/>
      <c r="AG15" s="361"/>
      <c r="AH15" s="359">
        <v>410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1267282</v>
      </c>
      <c r="BO15" s="436"/>
      <c r="BP15" s="436"/>
      <c r="BQ15" s="436"/>
      <c r="BR15" s="436"/>
      <c r="BS15" s="436"/>
      <c r="BT15" s="436"/>
      <c r="BU15" s="437"/>
      <c r="BV15" s="435">
        <v>1250900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11.7</v>
      </c>
      <c r="AD16" s="487"/>
      <c r="AE16" s="487"/>
      <c r="AF16" s="487"/>
      <c r="AG16" s="488"/>
      <c r="AH16" s="486">
        <v>12.3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4210233</v>
      </c>
      <c r="BO16" s="407"/>
      <c r="BP16" s="407"/>
      <c r="BQ16" s="407"/>
      <c r="BR16" s="407"/>
      <c r="BS16" s="407"/>
      <c r="BT16" s="407"/>
      <c r="BU16" s="408"/>
      <c r="BV16" s="406">
        <v>4102940</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1440</v>
      </c>
      <c r="AD17" s="360"/>
      <c r="AE17" s="360"/>
      <c r="AF17" s="360"/>
      <c r="AG17" s="361"/>
      <c r="AH17" s="359">
        <v>1493</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1586552</v>
      </c>
      <c r="BO17" s="407"/>
      <c r="BP17" s="407"/>
      <c r="BQ17" s="407"/>
      <c r="BR17" s="407"/>
      <c r="BS17" s="407"/>
      <c r="BT17" s="407"/>
      <c r="BU17" s="408"/>
      <c r="BV17" s="406">
        <v>1578756</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259.19</v>
      </c>
      <c r="M18" s="459"/>
      <c r="N18" s="459"/>
      <c r="O18" s="459"/>
      <c r="P18" s="459"/>
      <c r="Q18" s="459"/>
      <c r="R18" s="460"/>
      <c r="S18" s="460"/>
      <c r="T18" s="460"/>
      <c r="U18" s="460"/>
      <c r="V18" s="461"/>
      <c r="W18" s="477"/>
      <c r="X18" s="478"/>
      <c r="Y18" s="478"/>
      <c r="Z18" s="478"/>
      <c r="AA18" s="478"/>
      <c r="AB18" s="502"/>
      <c r="AC18" s="376">
        <v>45.2</v>
      </c>
      <c r="AD18" s="377"/>
      <c r="AE18" s="377"/>
      <c r="AF18" s="377"/>
      <c r="AG18" s="462"/>
      <c r="AH18" s="376">
        <v>44.8</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4049295</v>
      </c>
      <c r="BO18" s="407"/>
      <c r="BP18" s="407"/>
      <c r="BQ18" s="407"/>
      <c r="BR18" s="407"/>
      <c r="BS18" s="407"/>
      <c r="BT18" s="407"/>
      <c r="BU18" s="408"/>
      <c r="BV18" s="406">
        <v>3930176</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23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5951323</v>
      </c>
      <c r="BO19" s="407"/>
      <c r="BP19" s="407"/>
      <c r="BQ19" s="407"/>
      <c r="BR19" s="407"/>
      <c r="BS19" s="407"/>
      <c r="BT19" s="407"/>
      <c r="BU19" s="408"/>
      <c r="BV19" s="406">
        <v>5705179</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2524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6405942</v>
      </c>
      <c r="BO22" s="436"/>
      <c r="BP22" s="436"/>
      <c r="BQ22" s="436"/>
      <c r="BR22" s="436"/>
      <c r="BS22" s="436"/>
      <c r="BT22" s="436"/>
      <c r="BU22" s="437"/>
      <c r="BV22" s="435">
        <v>5906421</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5540076</v>
      </c>
      <c r="BO23" s="407"/>
      <c r="BP23" s="407"/>
      <c r="BQ23" s="407"/>
      <c r="BR23" s="407"/>
      <c r="BS23" s="407"/>
      <c r="BT23" s="407"/>
      <c r="BU23" s="408"/>
      <c r="BV23" s="406">
        <v>4907229</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7500</v>
      </c>
      <c r="R24" s="360"/>
      <c r="S24" s="360"/>
      <c r="T24" s="360"/>
      <c r="U24" s="360"/>
      <c r="V24" s="361"/>
      <c r="W24" s="449"/>
      <c r="X24" s="386"/>
      <c r="Y24" s="387"/>
      <c r="Z24" s="362" t="s">
        <v>162</v>
      </c>
      <c r="AA24" s="363"/>
      <c r="AB24" s="363"/>
      <c r="AC24" s="363"/>
      <c r="AD24" s="363"/>
      <c r="AE24" s="363"/>
      <c r="AF24" s="363"/>
      <c r="AG24" s="364"/>
      <c r="AH24" s="359">
        <v>124</v>
      </c>
      <c r="AI24" s="360"/>
      <c r="AJ24" s="360"/>
      <c r="AK24" s="360"/>
      <c r="AL24" s="361"/>
      <c r="AM24" s="359">
        <v>364932</v>
      </c>
      <c r="AN24" s="360"/>
      <c r="AO24" s="360"/>
      <c r="AP24" s="360"/>
      <c r="AQ24" s="360"/>
      <c r="AR24" s="361"/>
      <c r="AS24" s="359">
        <v>2943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4584995</v>
      </c>
      <c r="BO24" s="407"/>
      <c r="BP24" s="407"/>
      <c r="BQ24" s="407"/>
      <c r="BR24" s="407"/>
      <c r="BS24" s="407"/>
      <c r="BT24" s="407"/>
      <c r="BU24" s="408"/>
      <c r="BV24" s="406">
        <v>3885612</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6200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17634</v>
      </c>
      <c r="BO25" s="436"/>
      <c r="BP25" s="436"/>
      <c r="BQ25" s="436"/>
      <c r="BR25" s="436"/>
      <c r="BS25" s="436"/>
      <c r="BT25" s="436"/>
      <c r="BU25" s="437"/>
      <c r="BV25" s="435">
        <v>17634</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5600</v>
      </c>
      <c r="R26" s="360"/>
      <c r="S26" s="360"/>
      <c r="T26" s="360"/>
      <c r="U26" s="360"/>
      <c r="V26" s="361"/>
      <c r="W26" s="449"/>
      <c r="X26" s="386"/>
      <c r="Y26" s="387"/>
      <c r="Z26" s="362" t="s">
        <v>168</v>
      </c>
      <c r="AA26" s="417"/>
      <c r="AB26" s="417"/>
      <c r="AC26" s="417"/>
      <c r="AD26" s="417"/>
      <c r="AE26" s="417"/>
      <c r="AF26" s="417"/>
      <c r="AG26" s="418"/>
      <c r="AH26" s="359" t="s">
        <v>121</v>
      </c>
      <c r="AI26" s="360"/>
      <c r="AJ26" s="360"/>
      <c r="AK26" s="360"/>
      <c r="AL26" s="361"/>
      <c r="AM26" s="359" t="s">
        <v>121</v>
      </c>
      <c r="AN26" s="360"/>
      <c r="AO26" s="360"/>
      <c r="AP26" s="360"/>
      <c r="AQ26" s="360"/>
      <c r="AR26" s="361"/>
      <c r="AS26" s="359" t="s">
        <v>121</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3100</v>
      </c>
      <c r="R27" s="360"/>
      <c r="S27" s="360"/>
      <c r="T27" s="360"/>
      <c r="U27" s="360"/>
      <c r="V27" s="361"/>
      <c r="W27" s="449"/>
      <c r="X27" s="386"/>
      <c r="Y27" s="387"/>
      <c r="Z27" s="362" t="s">
        <v>171</v>
      </c>
      <c r="AA27" s="363"/>
      <c r="AB27" s="363"/>
      <c r="AC27" s="363"/>
      <c r="AD27" s="363"/>
      <c r="AE27" s="363"/>
      <c r="AF27" s="363"/>
      <c r="AG27" s="364"/>
      <c r="AH27" s="359">
        <v>26</v>
      </c>
      <c r="AI27" s="360"/>
      <c r="AJ27" s="360"/>
      <c r="AK27" s="360"/>
      <c r="AL27" s="361"/>
      <c r="AM27" s="359">
        <v>90298</v>
      </c>
      <c r="AN27" s="360"/>
      <c r="AO27" s="360"/>
      <c r="AP27" s="360"/>
      <c r="AQ27" s="360"/>
      <c r="AR27" s="361"/>
      <c r="AS27" s="359">
        <v>3473</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223131</v>
      </c>
      <c r="BO27" s="441"/>
      <c r="BP27" s="441"/>
      <c r="BQ27" s="441"/>
      <c r="BR27" s="441"/>
      <c r="BS27" s="441"/>
      <c r="BT27" s="441"/>
      <c r="BU27" s="442"/>
      <c r="BV27" s="440">
        <v>223110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2450</v>
      </c>
      <c r="R28" s="360"/>
      <c r="S28" s="360"/>
      <c r="T28" s="360"/>
      <c r="U28" s="360"/>
      <c r="V28" s="361"/>
      <c r="W28" s="449"/>
      <c r="X28" s="386"/>
      <c r="Y28" s="387"/>
      <c r="Z28" s="362" t="s">
        <v>174</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798807</v>
      </c>
      <c r="BO28" s="436"/>
      <c r="BP28" s="436"/>
      <c r="BQ28" s="436"/>
      <c r="BR28" s="436"/>
      <c r="BS28" s="436"/>
      <c r="BT28" s="436"/>
      <c r="BU28" s="437"/>
      <c r="BV28" s="435">
        <v>698735</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10</v>
      </c>
      <c r="M29" s="360"/>
      <c r="N29" s="360"/>
      <c r="O29" s="360"/>
      <c r="P29" s="361"/>
      <c r="Q29" s="359">
        <v>1950</v>
      </c>
      <c r="R29" s="360"/>
      <c r="S29" s="360"/>
      <c r="T29" s="360"/>
      <c r="U29" s="360"/>
      <c r="V29" s="361"/>
      <c r="W29" s="450"/>
      <c r="X29" s="451"/>
      <c r="Y29" s="452"/>
      <c r="Z29" s="362" t="s">
        <v>177</v>
      </c>
      <c r="AA29" s="363"/>
      <c r="AB29" s="363"/>
      <c r="AC29" s="363"/>
      <c r="AD29" s="363"/>
      <c r="AE29" s="363"/>
      <c r="AF29" s="363"/>
      <c r="AG29" s="364"/>
      <c r="AH29" s="359">
        <v>150</v>
      </c>
      <c r="AI29" s="360"/>
      <c r="AJ29" s="360"/>
      <c r="AK29" s="360"/>
      <c r="AL29" s="361"/>
      <c r="AM29" s="359">
        <v>455230</v>
      </c>
      <c r="AN29" s="360"/>
      <c r="AO29" s="360"/>
      <c r="AP29" s="360"/>
      <c r="AQ29" s="360"/>
      <c r="AR29" s="361"/>
      <c r="AS29" s="359">
        <v>3035</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840296</v>
      </c>
      <c r="BO29" s="407"/>
      <c r="BP29" s="407"/>
      <c r="BQ29" s="407"/>
      <c r="BR29" s="407"/>
      <c r="BS29" s="407"/>
      <c r="BT29" s="407"/>
      <c r="BU29" s="408"/>
      <c r="BV29" s="406">
        <v>884785</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97.6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3931538</v>
      </c>
      <c r="BO30" s="441"/>
      <c r="BP30" s="441"/>
      <c r="BQ30" s="441"/>
      <c r="BR30" s="441"/>
      <c r="BS30" s="441"/>
      <c r="BT30" s="441"/>
      <c r="BU30" s="442"/>
      <c r="BV30" s="440">
        <v>3862092</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国民健康保険病院事業会計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とかち広域消防事務組合</v>
      </c>
      <c r="BZ34" s="355"/>
      <c r="CA34" s="355"/>
      <c r="CB34" s="355"/>
      <c r="CC34" s="355"/>
      <c r="CD34" s="355"/>
      <c r="CE34" s="355"/>
      <c r="CF34" s="355"/>
      <c r="CG34" s="355"/>
      <c r="CH34" s="355"/>
      <c r="CI34" s="355"/>
      <c r="CJ34" s="355"/>
      <c r="CK34" s="355"/>
      <c r="CL34" s="355"/>
      <c r="CM34" s="355"/>
      <c r="CN34" s="163"/>
      <c r="CO34" s="354">
        <f>IF(CQ34="","",MAX(C34:D43,U34:V43,AM34:AN43,BE34:BF43,BW34:BX43)+1)</f>
        <v>12</v>
      </c>
      <c r="CP34" s="354"/>
      <c r="CQ34" s="355" t="str">
        <f>IF('各会計、関係団体の財政状況及び健全化判断比率'!BS7="","",'各会計、関係団体の財政状況及び健全化判断比率'!BS7)</f>
        <v>ベリオーレ</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IF('各会計、関係団体の財政状況及び健全化判断比率'!B33="","",'各会計、関係団体の財政状況及び健全化判断比率'!B33)</f>
        <v>簡易水道事業会計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十勝圏複合事務組合</v>
      </c>
      <c r="BZ35" s="355"/>
      <c r="CA35" s="355"/>
      <c r="CB35" s="355"/>
      <c r="CC35" s="355"/>
      <c r="CD35" s="355"/>
      <c r="CE35" s="355"/>
      <c r="CF35" s="355"/>
      <c r="CG35" s="355"/>
      <c r="CH35" s="355"/>
      <c r="CI35" s="355"/>
      <c r="CJ35" s="355"/>
      <c r="CK35" s="355"/>
      <c r="CL35" s="355"/>
      <c r="CM35" s="355"/>
      <c r="CN35" s="163"/>
      <c r="CO35" s="354">
        <f t="shared" ref="CO35:CO43" si="3">IF(CQ35="","",CO34+1)</f>
        <v>13</v>
      </c>
      <c r="CP35" s="354"/>
      <c r="CQ35" s="355" t="str">
        <f>IF('各会計、関係団体の財政状況及び健全化判断比率'!BS8="","",'各会計、関係団体の財政状況及び健全化判断比率'!BS8)</f>
        <v>CheerS</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後期高齢者医療事業特別会計</v>
      </c>
      <c r="X36" s="355"/>
      <c r="Y36" s="355"/>
      <c r="Z36" s="355"/>
      <c r="AA36" s="355"/>
      <c r="AB36" s="355"/>
      <c r="AC36" s="355"/>
      <c r="AD36" s="355"/>
      <c r="AE36" s="355"/>
      <c r="AF36" s="355"/>
      <c r="AG36" s="355"/>
      <c r="AH36" s="355"/>
      <c r="AI36" s="355"/>
      <c r="AJ36" s="355"/>
      <c r="AK36" s="355"/>
      <c r="AL36" s="163"/>
      <c r="AM36" s="354">
        <f t="shared" si="0"/>
        <v>8</v>
      </c>
      <c r="AN36" s="354"/>
      <c r="AO36" s="355" t="str">
        <f>IF('各会計、関係団体の財政状況及び健全化判断比率'!B34="","",'各会計、関係団体の財政状況及び健全化判断比率'!B34)</f>
        <v>公共下水道事業会計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北十勝２町環境衛生処理組合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介護サービス事業特別会計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t="str">
        <f t="shared" si="2"/>
        <v/>
      </c>
      <c r="BX37" s="354"/>
      <c r="BY37" s="355" t="str">
        <f>IF('各会計、関係団体の財政状況及び健全化判断比率'!B71="","",'各会計、関係団体の財政状況及び健全化判断比率'!B71)</f>
        <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K2KdYYlznFsuunBhaS+NY9QUf9x99xRZwkr+eJWWj+gkwe7ZNDr63vvcyLrBSOziM9CduJBnxT0Xgvo+4RNu3Q==" saltValue="gqNpLonSmxJXtXDmHgxfY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60" zoomScaleNormal="6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1193479</v>
      </c>
      <c r="S5" s="664"/>
      <c r="T5" s="664"/>
      <c r="U5" s="664"/>
      <c r="V5" s="664"/>
      <c r="W5" s="664"/>
      <c r="X5" s="664"/>
      <c r="Y5" s="689"/>
      <c r="Z5" s="702">
        <v>10.5</v>
      </c>
      <c r="AA5" s="702"/>
      <c r="AB5" s="702"/>
      <c r="AC5" s="702"/>
      <c r="AD5" s="703">
        <v>1193479</v>
      </c>
      <c r="AE5" s="703"/>
      <c r="AF5" s="703"/>
      <c r="AG5" s="703"/>
      <c r="AH5" s="703"/>
      <c r="AI5" s="703"/>
      <c r="AJ5" s="703"/>
      <c r="AK5" s="703"/>
      <c r="AL5" s="690">
        <v>26</v>
      </c>
      <c r="AM5" s="672"/>
      <c r="AN5" s="672"/>
      <c r="AO5" s="691"/>
      <c r="AP5" s="666" t="s">
        <v>216</v>
      </c>
      <c r="AQ5" s="667"/>
      <c r="AR5" s="667"/>
      <c r="AS5" s="667"/>
      <c r="AT5" s="667"/>
      <c r="AU5" s="667"/>
      <c r="AV5" s="667"/>
      <c r="AW5" s="667"/>
      <c r="AX5" s="667"/>
      <c r="AY5" s="667"/>
      <c r="AZ5" s="667"/>
      <c r="BA5" s="667"/>
      <c r="BB5" s="667"/>
      <c r="BC5" s="667"/>
      <c r="BD5" s="667"/>
      <c r="BE5" s="667"/>
      <c r="BF5" s="668"/>
      <c r="BG5" s="608">
        <v>1191088</v>
      </c>
      <c r="BH5" s="609"/>
      <c r="BI5" s="609"/>
      <c r="BJ5" s="609"/>
      <c r="BK5" s="609"/>
      <c r="BL5" s="609"/>
      <c r="BM5" s="609"/>
      <c r="BN5" s="610"/>
      <c r="BO5" s="646">
        <v>99.8</v>
      </c>
      <c r="BP5" s="646"/>
      <c r="BQ5" s="646"/>
      <c r="BR5" s="646"/>
      <c r="BS5" s="647">
        <v>20666</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186466</v>
      </c>
      <c r="S6" s="609"/>
      <c r="T6" s="609"/>
      <c r="U6" s="609"/>
      <c r="V6" s="609"/>
      <c r="W6" s="609"/>
      <c r="X6" s="609"/>
      <c r="Y6" s="610"/>
      <c r="Z6" s="646">
        <v>1.6</v>
      </c>
      <c r="AA6" s="646"/>
      <c r="AB6" s="646"/>
      <c r="AC6" s="646"/>
      <c r="AD6" s="647">
        <v>186466</v>
      </c>
      <c r="AE6" s="647"/>
      <c r="AF6" s="647"/>
      <c r="AG6" s="647"/>
      <c r="AH6" s="647"/>
      <c r="AI6" s="647"/>
      <c r="AJ6" s="647"/>
      <c r="AK6" s="647"/>
      <c r="AL6" s="611">
        <v>4.0999999999999996</v>
      </c>
      <c r="AM6" s="612"/>
      <c r="AN6" s="612"/>
      <c r="AO6" s="648"/>
      <c r="AP6" s="605" t="s">
        <v>221</v>
      </c>
      <c r="AQ6" s="606"/>
      <c r="AR6" s="606"/>
      <c r="AS6" s="606"/>
      <c r="AT6" s="606"/>
      <c r="AU6" s="606"/>
      <c r="AV6" s="606"/>
      <c r="AW6" s="606"/>
      <c r="AX6" s="606"/>
      <c r="AY6" s="606"/>
      <c r="AZ6" s="606"/>
      <c r="BA6" s="606"/>
      <c r="BB6" s="606"/>
      <c r="BC6" s="606"/>
      <c r="BD6" s="606"/>
      <c r="BE6" s="606"/>
      <c r="BF6" s="607"/>
      <c r="BG6" s="608">
        <v>1191088</v>
      </c>
      <c r="BH6" s="609"/>
      <c r="BI6" s="609"/>
      <c r="BJ6" s="609"/>
      <c r="BK6" s="609"/>
      <c r="BL6" s="609"/>
      <c r="BM6" s="609"/>
      <c r="BN6" s="610"/>
      <c r="BO6" s="646">
        <v>99.8</v>
      </c>
      <c r="BP6" s="646"/>
      <c r="BQ6" s="646"/>
      <c r="BR6" s="646"/>
      <c r="BS6" s="647">
        <v>20666</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76577</v>
      </c>
      <c r="CS6" s="609"/>
      <c r="CT6" s="609"/>
      <c r="CU6" s="609"/>
      <c r="CV6" s="609"/>
      <c r="CW6" s="609"/>
      <c r="CX6" s="609"/>
      <c r="CY6" s="610"/>
      <c r="CZ6" s="690">
        <v>0.7</v>
      </c>
      <c r="DA6" s="672"/>
      <c r="DB6" s="672"/>
      <c r="DC6" s="692"/>
      <c r="DD6" s="614" t="s">
        <v>121</v>
      </c>
      <c r="DE6" s="609"/>
      <c r="DF6" s="609"/>
      <c r="DG6" s="609"/>
      <c r="DH6" s="609"/>
      <c r="DI6" s="609"/>
      <c r="DJ6" s="609"/>
      <c r="DK6" s="609"/>
      <c r="DL6" s="609"/>
      <c r="DM6" s="609"/>
      <c r="DN6" s="609"/>
      <c r="DO6" s="609"/>
      <c r="DP6" s="610"/>
      <c r="DQ6" s="614">
        <v>76577</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559</v>
      </c>
      <c r="S7" s="609"/>
      <c r="T7" s="609"/>
      <c r="U7" s="609"/>
      <c r="V7" s="609"/>
      <c r="W7" s="609"/>
      <c r="X7" s="609"/>
      <c r="Y7" s="610"/>
      <c r="Z7" s="646">
        <v>0</v>
      </c>
      <c r="AA7" s="646"/>
      <c r="AB7" s="646"/>
      <c r="AC7" s="646"/>
      <c r="AD7" s="647">
        <v>559</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534394</v>
      </c>
      <c r="BH7" s="609"/>
      <c r="BI7" s="609"/>
      <c r="BJ7" s="609"/>
      <c r="BK7" s="609"/>
      <c r="BL7" s="609"/>
      <c r="BM7" s="609"/>
      <c r="BN7" s="610"/>
      <c r="BO7" s="646">
        <v>44.8</v>
      </c>
      <c r="BP7" s="646"/>
      <c r="BQ7" s="646"/>
      <c r="BR7" s="646"/>
      <c r="BS7" s="647">
        <v>20666</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1444232</v>
      </c>
      <c r="CS7" s="609"/>
      <c r="CT7" s="609"/>
      <c r="CU7" s="609"/>
      <c r="CV7" s="609"/>
      <c r="CW7" s="609"/>
      <c r="CX7" s="609"/>
      <c r="CY7" s="610"/>
      <c r="CZ7" s="646">
        <v>13.3</v>
      </c>
      <c r="DA7" s="646"/>
      <c r="DB7" s="646"/>
      <c r="DC7" s="646"/>
      <c r="DD7" s="614">
        <v>197</v>
      </c>
      <c r="DE7" s="609"/>
      <c r="DF7" s="609"/>
      <c r="DG7" s="609"/>
      <c r="DH7" s="609"/>
      <c r="DI7" s="609"/>
      <c r="DJ7" s="609"/>
      <c r="DK7" s="609"/>
      <c r="DL7" s="609"/>
      <c r="DM7" s="609"/>
      <c r="DN7" s="609"/>
      <c r="DO7" s="609"/>
      <c r="DP7" s="610"/>
      <c r="DQ7" s="614">
        <v>701688</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5299</v>
      </c>
      <c r="S8" s="609"/>
      <c r="T8" s="609"/>
      <c r="U8" s="609"/>
      <c r="V8" s="609"/>
      <c r="W8" s="609"/>
      <c r="X8" s="609"/>
      <c r="Y8" s="610"/>
      <c r="Z8" s="646">
        <v>0</v>
      </c>
      <c r="AA8" s="646"/>
      <c r="AB8" s="646"/>
      <c r="AC8" s="646"/>
      <c r="AD8" s="647">
        <v>5299</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9832</v>
      </c>
      <c r="BH8" s="609"/>
      <c r="BI8" s="609"/>
      <c r="BJ8" s="609"/>
      <c r="BK8" s="609"/>
      <c r="BL8" s="609"/>
      <c r="BM8" s="609"/>
      <c r="BN8" s="610"/>
      <c r="BO8" s="646">
        <v>0.8</v>
      </c>
      <c r="BP8" s="646"/>
      <c r="BQ8" s="646"/>
      <c r="BR8" s="646"/>
      <c r="BS8" s="647" t="s">
        <v>121</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1584067</v>
      </c>
      <c r="CS8" s="609"/>
      <c r="CT8" s="609"/>
      <c r="CU8" s="609"/>
      <c r="CV8" s="609"/>
      <c r="CW8" s="609"/>
      <c r="CX8" s="609"/>
      <c r="CY8" s="610"/>
      <c r="CZ8" s="646">
        <v>14.6</v>
      </c>
      <c r="DA8" s="646"/>
      <c r="DB8" s="646"/>
      <c r="DC8" s="646"/>
      <c r="DD8" s="614">
        <v>1692</v>
      </c>
      <c r="DE8" s="609"/>
      <c r="DF8" s="609"/>
      <c r="DG8" s="609"/>
      <c r="DH8" s="609"/>
      <c r="DI8" s="609"/>
      <c r="DJ8" s="609"/>
      <c r="DK8" s="609"/>
      <c r="DL8" s="609"/>
      <c r="DM8" s="609"/>
      <c r="DN8" s="609"/>
      <c r="DO8" s="609"/>
      <c r="DP8" s="610"/>
      <c r="DQ8" s="614">
        <v>1104311</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8134</v>
      </c>
      <c r="S9" s="609"/>
      <c r="T9" s="609"/>
      <c r="U9" s="609"/>
      <c r="V9" s="609"/>
      <c r="W9" s="609"/>
      <c r="X9" s="609"/>
      <c r="Y9" s="610"/>
      <c r="Z9" s="646">
        <v>0.1</v>
      </c>
      <c r="AA9" s="646"/>
      <c r="AB9" s="646"/>
      <c r="AC9" s="646"/>
      <c r="AD9" s="647">
        <v>8134</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443732</v>
      </c>
      <c r="BH9" s="609"/>
      <c r="BI9" s="609"/>
      <c r="BJ9" s="609"/>
      <c r="BK9" s="609"/>
      <c r="BL9" s="609"/>
      <c r="BM9" s="609"/>
      <c r="BN9" s="610"/>
      <c r="BO9" s="646">
        <v>37.200000000000003</v>
      </c>
      <c r="BP9" s="646"/>
      <c r="BQ9" s="646"/>
      <c r="BR9" s="646"/>
      <c r="BS9" s="647" t="s">
        <v>121</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1006052</v>
      </c>
      <c r="CS9" s="609"/>
      <c r="CT9" s="609"/>
      <c r="CU9" s="609"/>
      <c r="CV9" s="609"/>
      <c r="CW9" s="609"/>
      <c r="CX9" s="609"/>
      <c r="CY9" s="610"/>
      <c r="CZ9" s="646">
        <v>9.3000000000000007</v>
      </c>
      <c r="DA9" s="646"/>
      <c r="DB9" s="646"/>
      <c r="DC9" s="646"/>
      <c r="DD9" s="614">
        <v>29214</v>
      </c>
      <c r="DE9" s="609"/>
      <c r="DF9" s="609"/>
      <c r="DG9" s="609"/>
      <c r="DH9" s="609"/>
      <c r="DI9" s="609"/>
      <c r="DJ9" s="609"/>
      <c r="DK9" s="609"/>
      <c r="DL9" s="609"/>
      <c r="DM9" s="609"/>
      <c r="DN9" s="609"/>
      <c r="DO9" s="609"/>
      <c r="DP9" s="610"/>
      <c r="DQ9" s="614">
        <v>773850</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20467</v>
      </c>
      <c r="BH10" s="609"/>
      <c r="BI10" s="609"/>
      <c r="BJ10" s="609"/>
      <c r="BK10" s="609"/>
      <c r="BL10" s="609"/>
      <c r="BM10" s="609"/>
      <c r="BN10" s="610"/>
      <c r="BO10" s="646">
        <v>1.7</v>
      </c>
      <c r="BP10" s="646"/>
      <c r="BQ10" s="646"/>
      <c r="BR10" s="646"/>
      <c r="BS10" s="647">
        <v>3436</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29029</v>
      </c>
      <c r="CS10" s="609"/>
      <c r="CT10" s="609"/>
      <c r="CU10" s="609"/>
      <c r="CV10" s="609"/>
      <c r="CW10" s="609"/>
      <c r="CX10" s="609"/>
      <c r="CY10" s="610"/>
      <c r="CZ10" s="646">
        <v>0.3</v>
      </c>
      <c r="DA10" s="646"/>
      <c r="DB10" s="646"/>
      <c r="DC10" s="646"/>
      <c r="DD10" s="614" t="s">
        <v>121</v>
      </c>
      <c r="DE10" s="609"/>
      <c r="DF10" s="609"/>
      <c r="DG10" s="609"/>
      <c r="DH10" s="609"/>
      <c r="DI10" s="609"/>
      <c r="DJ10" s="609"/>
      <c r="DK10" s="609"/>
      <c r="DL10" s="609"/>
      <c r="DM10" s="609"/>
      <c r="DN10" s="609"/>
      <c r="DO10" s="609"/>
      <c r="DP10" s="610"/>
      <c r="DQ10" s="614">
        <v>25614</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167024</v>
      </c>
      <c r="S11" s="609"/>
      <c r="T11" s="609"/>
      <c r="U11" s="609"/>
      <c r="V11" s="609"/>
      <c r="W11" s="609"/>
      <c r="X11" s="609"/>
      <c r="Y11" s="610"/>
      <c r="Z11" s="611">
        <v>1.5</v>
      </c>
      <c r="AA11" s="612"/>
      <c r="AB11" s="612"/>
      <c r="AC11" s="613"/>
      <c r="AD11" s="614">
        <v>167024</v>
      </c>
      <c r="AE11" s="609"/>
      <c r="AF11" s="609"/>
      <c r="AG11" s="609"/>
      <c r="AH11" s="609"/>
      <c r="AI11" s="609"/>
      <c r="AJ11" s="609"/>
      <c r="AK11" s="610"/>
      <c r="AL11" s="611">
        <v>3.6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60363</v>
      </c>
      <c r="BH11" s="609"/>
      <c r="BI11" s="609"/>
      <c r="BJ11" s="609"/>
      <c r="BK11" s="609"/>
      <c r="BL11" s="609"/>
      <c r="BM11" s="609"/>
      <c r="BN11" s="610"/>
      <c r="BO11" s="646">
        <v>5.0999999999999996</v>
      </c>
      <c r="BP11" s="646"/>
      <c r="BQ11" s="646"/>
      <c r="BR11" s="646"/>
      <c r="BS11" s="647">
        <v>17230</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2219617</v>
      </c>
      <c r="CS11" s="609"/>
      <c r="CT11" s="609"/>
      <c r="CU11" s="609"/>
      <c r="CV11" s="609"/>
      <c r="CW11" s="609"/>
      <c r="CX11" s="609"/>
      <c r="CY11" s="610"/>
      <c r="CZ11" s="646">
        <v>20.399999999999999</v>
      </c>
      <c r="DA11" s="646"/>
      <c r="DB11" s="646"/>
      <c r="DC11" s="646"/>
      <c r="DD11" s="614">
        <v>601772</v>
      </c>
      <c r="DE11" s="609"/>
      <c r="DF11" s="609"/>
      <c r="DG11" s="609"/>
      <c r="DH11" s="609"/>
      <c r="DI11" s="609"/>
      <c r="DJ11" s="609"/>
      <c r="DK11" s="609"/>
      <c r="DL11" s="609"/>
      <c r="DM11" s="609"/>
      <c r="DN11" s="609"/>
      <c r="DO11" s="609"/>
      <c r="DP11" s="610"/>
      <c r="DQ11" s="614">
        <v>267307</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t="s">
        <v>121</v>
      </c>
      <c r="S12" s="609"/>
      <c r="T12" s="609"/>
      <c r="U12" s="609"/>
      <c r="V12" s="609"/>
      <c r="W12" s="609"/>
      <c r="X12" s="609"/>
      <c r="Y12" s="610"/>
      <c r="Z12" s="646" t="s">
        <v>121</v>
      </c>
      <c r="AA12" s="646"/>
      <c r="AB12" s="646"/>
      <c r="AC12" s="646"/>
      <c r="AD12" s="647" t="s">
        <v>121</v>
      </c>
      <c r="AE12" s="647"/>
      <c r="AF12" s="647"/>
      <c r="AG12" s="647"/>
      <c r="AH12" s="647"/>
      <c r="AI12" s="647"/>
      <c r="AJ12" s="647"/>
      <c r="AK12" s="647"/>
      <c r="AL12" s="611" t="s">
        <v>121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565359</v>
      </c>
      <c r="BH12" s="609"/>
      <c r="BI12" s="609"/>
      <c r="BJ12" s="609"/>
      <c r="BK12" s="609"/>
      <c r="BL12" s="609"/>
      <c r="BM12" s="609"/>
      <c r="BN12" s="610"/>
      <c r="BO12" s="646">
        <v>47.4</v>
      </c>
      <c r="BP12" s="646"/>
      <c r="BQ12" s="646"/>
      <c r="BR12" s="646"/>
      <c r="BS12" s="647" t="s">
        <v>121</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1729192</v>
      </c>
      <c r="CS12" s="609"/>
      <c r="CT12" s="609"/>
      <c r="CU12" s="609"/>
      <c r="CV12" s="609"/>
      <c r="CW12" s="609"/>
      <c r="CX12" s="609"/>
      <c r="CY12" s="610"/>
      <c r="CZ12" s="646">
        <v>15.9</v>
      </c>
      <c r="DA12" s="646"/>
      <c r="DB12" s="646"/>
      <c r="DC12" s="646"/>
      <c r="DD12" s="614">
        <v>1451820</v>
      </c>
      <c r="DE12" s="609"/>
      <c r="DF12" s="609"/>
      <c r="DG12" s="609"/>
      <c r="DH12" s="609"/>
      <c r="DI12" s="609"/>
      <c r="DJ12" s="609"/>
      <c r="DK12" s="609"/>
      <c r="DL12" s="609"/>
      <c r="DM12" s="609"/>
      <c r="DN12" s="609"/>
      <c r="DO12" s="609"/>
      <c r="DP12" s="610"/>
      <c r="DQ12" s="614">
        <v>250970</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564999</v>
      </c>
      <c r="BH13" s="609"/>
      <c r="BI13" s="609"/>
      <c r="BJ13" s="609"/>
      <c r="BK13" s="609"/>
      <c r="BL13" s="609"/>
      <c r="BM13" s="609"/>
      <c r="BN13" s="610"/>
      <c r="BO13" s="646">
        <v>47.3</v>
      </c>
      <c r="BP13" s="646"/>
      <c r="BQ13" s="646"/>
      <c r="BR13" s="646"/>
      <c r="BS13" s="647" t="s">
        <v>121</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769233</v>
      </c>
      <c r="CS13" s="609"/>
      <c r="CT13" s="609"/>
      <c r="CU13" s="609"/>
      <c r="CV13" s="609"/>
      <c r="CW13" s="609"/>
      <c r="CX13" s="609"/>
      <c r="CY13" s="610"/>
      <c r="CZ13" s="646">
        <v>7.1</v>
      </c>
      <c r="DA13" s="646"/>
      <c r="DB13" s="646"/>
      <c r="DC13" s="646"/>
      <c r="DD13" s="614">
        <v>480563</v>
      </c>
      <c r="DE13" s="609"/>
      <c r="DF13" s="609"/>
      <c r="DG13" s="609"/>
      <c r="DH13" s="609"/>
      <c r="DI13" s="609"/>
      <c r="DJ13" s="609"/>
      <c r="DK13" s="609"/>
      <c r="DL13" s="609"/>
      <c r="DM13" s="609"/>
      <c r="DN13" s="609"/>
      <c r="DO13" s="609"/>
      <c r="DP13" s="610"/>
      <c r="DQ13" s="614">
        <v>410011</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24603</v>
      </c>
      <c r="BH14" s="609"/>
      <c r="BI14" s="609"/>
      <c r="BJ14" s="609"/>
      <c r="BK14" s="609"/>
      <c r="BL14" s="609"/>
      <c r="BM14" s="609"/>
      <c r="BN14" s="610"/>
      <c r="BO14" s="646">
        <v>2.1</v>
      </c>
      <c r="BP14" s="646"/>
      <c r="BQ14" s="646"/>
      <c r="BR14" s="646"/>
      <c r="BS14" s="647" t="s">
        <v>121</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206132</v>
      </c>
      <c r="CS14" s="609"/>
      <c r="CT14" s="609"/>
      <c r="CU14" s="609"/>
      <c r="CV14" s="609"/>
      <c r="CW14" s="609"/>
      <c r="CX14" s="609"/>
      <c r="CY14" s="610"/>
      <c r="CZ14" s="646">
        <v>1.9</v>
      </c>
      <c r="DA14" s="646"/>
      <c r="DB14" s="646"/>
      <c r="DC14" s="646"/>
      <c r="DD14" s="614">
        <v>14443</v>
      </c>
      <c r="DE14" s="609"/>
      <c r="DF14" s="609"/>
      <c r="DG14" s="609"/>
      <c r="DH14" s="609"/>
      <c r="DI14" s="609"/>
      <c r="DJ14" s="609"/>
      <c r="DK14" s="609"/>
      <c r="DL14" s="609"/>
      <c r="DM14" s="609"/>
      <c r="DN14" s="609"/>
      <c r="DO14" s="609"/>
      <c r="DP14" s="610"/>
      <c r="DQ14" s="614">
        <v>191467</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20184</v>
      </c>
      <c r="S15" s="609"/>
      <c r="T15" s="609"/>
      <c r="U15" s="609"/>
      <c r="V15" s="609"/>
      <c r="W15" s="609"/>
      <c r="X15" s="609"/>
      <c r="Y15" s="610"/>
      <c r="Z15" s="646">
        <v>0.2</v>
      </c>
      <c r="AA15" s="646"/>
      <c r="AB15" s="646"/>
      <c r="AC15" s="646"/>
      <c r="AD15" s="647">
        <v>20184</v>
      </c>
      <c r="AE15" s="647"/>
      <c r="AF15" s="647"/>
      <c r="AG15" s="647"/>
      <c r="AH15" s="647"/>
      <c r="AI15" s="647"/>
      <c r="AJ15" s="647"/>
      <c r="AK15" s="647"/>
      <c r="AL15" s="611">
        <v>0.4</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66732</v>
      </c>
      <c r="BH15" s="609"/>
      <c r="BI15" s="609"/>
      <c r="BJ15" s="609"/>
      <c r="BK15" s="609"/>
      <c r="BL15" s="609"/>
      <c r="BM15" s="609"/>
      <c r="BN15" s="610"/>
      <c r="BO15" s="646">
        <v>5.6</v>
      </c>
      <c r="BP15" s="646"/>
      <c r="BQ15" s="646"/>
      <c r="BR15" s="646"/>
      <c r="BS15" s="647" t="s">
        <v>121</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1072054</v>
      </c>
      <c r="CS15" s="609"/>
      <c r="CT15" s="609"/>
      <c r="CU15" s="609"/>
      <c r="CV15" s="609"/>
      <c r="CW15" s="609"/>
      <c r="CX15" s="609"/>
      <c r="CY15" s="610"/>
      <c r="CZ15" s="646">
        <v>9.9</v>
      </c>
      <c r="DA15" s="646"/>
      <c r="DB15" s="646"/>
      <c r="DC15" s="646"/>
      <c r="DD15" s="614">
        <v>13759</v>
      </c>
      <c r="DE15" s="609"/>
      <c r="DF15" s="609"/>
      <c r="DG15" s="609"/>
      <c r="DH15" s="609"/>
      <c r="DI15" s="609"/>
      <c r="DJ15" s="609"/>
      <c r="DK15" s="609"/>
      <c r="DL15" s="609"/>
      <c r="DM15" s="609"/>
      <c r="DN15" s="609"/>
      <c r="DO15" s="609"/>
      <c r="DP15" s="610"/>
      <c r="DQ15" s="614">
        <v>955501</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15689</v>
      </c>
      <c r="S16" s="609"/>
      <c r="T16" s="609"/>
      <c r="U16" s="609"/>
      <c r="V16" s="609"/>
      <c r="W16" s="609"/>
      <c r="X16" s="609"/>
      <c r="Y16" s="610"/>
      <c r="Z16" s="646">
        <v>0.1</v>
      </c>
      <c r="AA16" s="646"/>
      <c r="AB16" s="646"/>
      <c r="AC16" s="646"/>
      <c r="AD16" s="647">
        <v>15689</v>
      </c>
      <c r="AE16" s="647"/>
      <c r="AF16" s="647"/>
      <c r="AG16" s="647"/>
      <c r="AH16" s="647"/>
      <c r="AI16" s="647"/>
      <c r="AJ16" s="647"/>
      <c r="AK16" s="647"/>
      <c r="AL16" s="611">
        <v>0.3</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t="s">
        <v>121</v>
      </c>
      <c r="CS16" s="609"/>
      <c r="CT16" s="609"/>
      <c r="CU16" s="609"/>
      <c r="CV16" s="609"/>
      <c r="CW16" s="609"/>
      <c r="CX16" s="609"/>
      <c r="CY16" s="610"/>
      <c r="CZ16" s="646" t="s">
        <v>121</v>
      </c>
      <c r="DA16" s="646"/>
      <c r="DB16" s="646"/>
      <c r="DC16" s="646"/>
      <c r="DD16" s="614" t="s">
        <v>121</v>
      </c>
      <c r="DE16" s="609"/>
      <c r="DF16" s="609"/>
      <c r="DG16" s="609"/>
      <c r="DH16" s="609"/>
      <c r="DI16" s="609"/>
      <c r="DJ16" s="609"/>
      <c r="DK16" s="609"/>
      <c r="DL16" s="609"/>
      <c r="DM16" s="609"/>
      <c r="DN16" s="609"/>
      <c r="DO16" s="609"/>
      <c r="DP16" s="610"/>
      <c r="DQ16" s="614" t="s">
        <v>121</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29925</v>
      </c>
      <c r="S17" s="609"/>
      <c r="T17" s="609"/>
      <c r="U17" s="609"/>
      <c r="V17" s="609"/>
      <c r="W17" s="609"/>
      <c r="X17" s="609"/>
      <c r="Y17" s="610"/>
      <c r="Z17" s="646">
        <v>0.3</v>
      </c>
      <c r="AA17" s="646"/>
      <c r="AB17" s="646"/>
      <c r="AC17" s="646"/>
      <c r="AD17" s="647">
        <v>29925</v>
      </c>
      <c r="AE17" s="647"/>
      <c r="AF17" s="647"/>
      <c r="AG17" s="647"/>
      <c r="AH17" s="647"/>
      <c r="AI17" s="647"/>
      <c r="AJ17" s="647"/>
      <c r="AK17" s="647"/>
      <c r="AL17" s="611">
        <v>0.7</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723176</v>
      </c>
      <c r="CS17" s="609"/>
      <c r="CT17" s="609"/>
      <c r="CU17" s="609"/>
      <c r="CV17" s="609"/>
      <c r="CW17" s="609"/>
      <c r="CX17" s="609"/>
      <c r="CY17" s="610"/>
      <c r="CZ17" s="646">
        <v>6.7</v>
      </c>
      <c r="DA17" s="646"/>
      <c r="DB17" s="646"/>
      <c r="DC17" s="646"/>
      <c r="DD17" s="614" t="s">
        <v>121</v>
      </c>
      <c r="DE17" s="609"/>
      <c r="DF17" s="609"/>
      <c r="DG17" s="609"/>
      <c r="DH17" s="609"/>
      <c r="DI17" s="609"/>
      <c r="DJ17" s="609"/>
      <c r="DK17" s="609"/>
      <c r="DL17" s="609"/>
      <c r="DM17" s="609"/>
      <c r="DN17" s="609"/>
      <c r="DO17" s="609"/>
      <c r="DP17" s="610"/>
      <c r="DQ17" s="614">
        <v>667263</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2242</v>
      </c>
      <c r="S18" s="609"/>
      <c r="T18" s="609"/>
      <c r="U18" s="609"/>
      <c r="V18" s="609"/>
      <c r="W18" s="609"/>
      <c r="X18" s="609"/>
      <c r="Y18" s="610"/>
      <c r="Z18" s="646">
        <v>0</v>
      </c>
      <c r="AA18" s="646"/>
      <c r="AB18" s="646"/>
      <c r="AC18" s="646"/>
      <c r="AD18" s="647">
        <v>2242</v>
      </c>
      <c r="AE18" s="647"/>
      <c r="AF18" s="647"/>
      <c r="AG18" s="647"/>
      <c r="AH18" s="647"/>
      <c r="AI18" s="647"/>
      <c r="AJ18" s="647"/>
      <c r="AK18" s="647"/>
      <c r="AL18" s="611">
        <v>0</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26620</v>
      </c>
      <c r="S19" s="609"/>
      <c r="T19" s="609"/>
      <c r="U19" s="609"/>
      <c r="V19" s="609"/>
      <c r="W19" s="609"/>
      <c r="X19" s="609"/>
      <c r="Y19" s="610"/>
      <c r="Z19" s="646">
        <v>0.2</v>
      </c>
      <c r="AA19" s="646"/>
      <c r="AB19" s="646"/>
      <c r="AC19" s="646"/>
      <c r="AD19" s="647">
        <v>26620</v>
      </c>
      <c r="AE19" s="647"/>
      <c r="AF19" s="647"/>
      <c r="AG19" s="647"/>
      <c r="AH19" s="647"/>
      <c r="AI19" s="647"/>
      <c r="AJ19" s="647"/>
      <c r="AK19" s="647"/>
      <c r="AL19" s="611">
        <v>0.6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2391</v>
      </c>
      <c r="BH19" s="609"/>
      <c r="BI19" s="609"/>
      <c r="BJ19" s="609"/>
      <c r="BK19" s="609"/>
      <c r="BL19" s="609"/>
      <c r="BM19" s="609"/>
      <c r="BN19" s="610"/>
      <c r="BO19" s="646">
        <v>0.2</v>
      </c>
      <c r="BP19" s="646"/>
      <c r="BQ19" s="646"/>
      <c r="BR19" s="646"/>
      <c r="BS19" s="647" t="s">
        <v>121</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v>1063</v>
      </c>
      <c r="S20" s="609"/>
      <c r="T20" s="609"/>
      <c r="U20" s="609"/>
      <c r="V20" s="609"/>
      <c r="W20" s="609"/>
      <c r="X20" s="609"/>
      <c r="Y20" s="610"/>
      <c r="Z20" s="646">
        <v>0</v>
      </c>
      <c r="AA20" s="646"/>
      <c r="AB20" s="646"/>
      <c r="AC20" s="646"/>
      <c r="AD20" s="647">
        <v>1063</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2391</v>
      </c>
      <c r="BH20" s="609"/>
      <c r="BI20" s="609"/>
      <c r="BJ20" s="609"/>
      <c r="BK20" s="609"/>
      <c r="BL20" s="609"/>
      <c r="BM20" s="609"/>
      <c r="BN20" s="610"/>
      <c r="BO20" s="646">
        <v>0.2</v>
      </c>
      <c r="BP20" s="646"/>
      <c r="BQ20" s="646"/>
      <c r="BR20" s="646"/>
      <c r="BS20" s="647" t="s">
        <v>121</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10859361</v>
      </c>
      <c r="CS20" s="609"/>
      <c r="CT20" s="609"/>
      <c r="CU20" s="609"/>
      <c r="CV20" s="609"/>
      <c r="CW20" s="609"/>
      <c r="CX20" s="609"/>
      <c r="CY20" s="610"/>
      <c r="CZ20" s="646">
        <v>100</v>
      </c>
      <c r="DA20" s="646"/>
      <c r="DB20" s="646"/>
      <c r="DC20" s="646"/>
      <c r="DD20" s="614">
        <v>2593460</v>
      </c>
      <c r="DE20" s="609"/>
      <c r="DF20" s="609"/>
      <c r="DG20" s="609"/>
      <c r="DH20" s="609"/>
      <c r="DI20" s="609"/>
      <c r="DJ20" s="609"/>
      <c r="DK20" s="609"/>
      <c r="DL20" s="609"/>
      <c r="DM20" s="609"/>
      <c r="DN20" s="609"/>
      <c r="DO20" s="609"/>
      <c r="DP20" s="610"/>
      <c r="DQ20" s="614">
        <v>5424559</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3219270</v>
      </c>
      <c r="S21" s="609"/>
      <c r="T21" s="609"/>
      <c r="U21" s="609"/>
      <c r="V21" s="609"/>
      <c r="W21" s="609"/>
      <c r="X21" s="609"/>
      <c r="Y21" s="610"/>
      <c r="Z21" s="646">
        <v>28.3</v>
      </c>
      <c r="AA21" s="646"/>
      <c r="AB21" s="646"/>
      <c r="AC21" s="646"/>
      <c r="AD21" s="647">
        <v>2942950</v>
      </c>
      <c r="AE21" s="647"/>
      <c r="AF21" s="647"/>
      <c r="AG21" s="647"/>
      <c r="AH21" s="647"/>
      <c r="AI21" s="647"/>
      <c r="AJ21" s="647"/>
      <c r="AK21" s="647"/>
      <c r="AL21" s="611">
        <v>64.099999999999994</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2391</v>
      </c>
      <c r="BH21" s="609"/>
      <c r="BI21" s="609"/>
      <c r="BJ21" s="609"/>
      <c r="BK21" s="609"/>
      <c r="BL21" s="609"/>
      <c r="BM21" s="609"/>
      <c r="BN21" s="610"/>
      <c r="BO21" s="646">
        <v>0.2</v>
      </c>
      <c r="BP21" s="646"/>
      <c r="BQ21" s="646"/>
      <c r="BR21" s="646"/>
      <c r="BS21" s="647" t="s">
        <v>121</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2942950</v>
      </c>
      <c r="S22" s="609"/>
      <c r="T22" s="609"/>
      <c r="U22" s="609"/>
      <c r="V22" s="609"/>
      <c r="W22" s="609"/>
      <c r="X22" s="609"/>
      <c r="Y22" s="610"/>
      <c r="Z22" s="646">
        <v>25.8</v>
      </c>
      <c r="AA22" s="646"/>
      <c r="AB22" s="646"/>
      <c r="AC22" s="646"/>
      <c r="AD22" s="647">
        <v>2942950</v>
      </c>
      <c r="AE22" s="647"/>
      <c r="AF22" s="647"/>
      <c r="AG22" s="647"/>
      <c r="AH22" s="647"/>
      <c r="AI22" s="647"/>
      <c r="AJ22" s="647"/>
      <c r="AK22" s="647"/>
      <c r="AL22" s="611">
        <v>64.099999999999994</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276320</v>
      </c>
      <c r="S23" s="609"/>
      <c r="T23" s="609"/>
      <c r="U23" s="609"/>
      <c r="V23" s="609"/>
      <c r="W23" s="609"/>
      <c r="X23" s="609"/>
      <c r="Y23" s="610"/>
      <c r="Z23" s="646">
        <v>2.4</v>
      </c>
      <c r="AA23" s="646"/>
      <c r="AB23" s="646"/>
      <c r="AC23" s="646"/>
      <c r="AD23" s="647" t="s">
        <v>121</v>
      </c>
      <c r="AE23" s="647"/>
      <c r="AF23" s="647"/>
      <c r="AG23" s="647"/>
      <c r="AH23" s="647"/>
      <c r="AI23" s="647"/>
      <c r="AJ23" s="647"/>
      <c r="AK23" s="647"/>
      <c r="AL23" s="611" t="s">
        <v>121</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121</v>
      </c>
      <c r="S24" s="609"/>
      <c r="T24" s="609"/>
      <c r="U24" s="609"/>
      <c r="V24" s="609"/>
      <c r="W24" s="609"/>
      <c r="X24" s="609"/>
      <c r="Y24" s="610"/>
      <c r="Z24" s="646" t="s">
        <v>121</v>
      </c>
      <c r="AA24" s="646"/>
      <c r="AB24" s="646"/>
      <c r="AC24" s="646"/>
      <c r="AD24" s="647" t="s">
        <v>121</v>
      </c>
      <c r="AE24" s="647"/>
      <c r="AF24" s="647"/>
      <c r="AG24" s="647"/>
      <c r="AH24" s="647"/>
      <c r="AI24" s="647"/>
      <c r="AJ24" s="647"/>
      <c r="AK24" s="647"/>
      <c r="AL24" s="611" t="s">
        <v>121</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2647419</v>
      </c>
      <c r="CS24" s="664"/>
      <c r="CT24" s="664"/>
      <c r="CU24" s="664"/>
      <c r="CV24" s="664"/>
      <c r="CW24" s="664"/>
      <c r="CX24" s="664"/>
      <c r="CY24" s="689"/>
      <c r="CZ24" s="690">
        <v>24.4</v>
      </c>
      <c r="DA24" s="672"/>
      <c r="DB24" s="672"/>
      <c r="DC24" s="692"/>
      <c r="DD24" s="688">
        <v>2143952</v>
      </c>
      <c r="DE24" s="664"/>
      <c r="DF24" s="664"/>
      <c r="DG24" s="664"/>
      <c r="DH24" s="664"/>
      <c r="DI24" s="664"/>
      <c r="DJ24" s="664"/>
      <c r="DK24" s="689"/>
      <c r="DL24" s="688">
        <v>2068714</v>
      </c>
      <c r="DM24" s="664"/>
      <c r="DN24" s="664"/>
      <c r="DO24" s="664"/>
      <c r="DP24" s="664"/>
      <c r="DQ24" s="664"/>
      <c r="DR24" s="664"/>
      <c r="DS24" s="664"/>
      <c r="DT24" s="664"/>
      <c r="DU24" s="664"/>
      <c r="DV24" s="689"/>
      <c r="DW24" s="690">
        <v>44.9</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4846029</v>
      </c>
      <c r="S25" s="609"/>
      <c r="T25" s="609"/>
      <c r="U25" s="609"/>
      <c r="V25" s="609"/>
      <c r="W25" s="609"/>
      <c r="X25" s="609"/>
      <c r="Y25" s="610"/>
      <c r="Z25" s="646">
        <v>42.6</v>
      </c>
      <c r="AA25" s="646"/>
      <c r="AB25" s="646"/>
      <c r="AC25" s="646"/>
      <c r="AD25" s="647">
        <v>4569709</v>
      </c>
      <c r="AE25" s="647"/>
      <c r="AF25" s="647"/>
      <c r="AG25" s="647"/>
      <c r="AH25" s="647"/>
      <c r="AI25" s="647"/>
      <c r="AJ25" s="647"/>
      <c r="AK25" s="647"/>
      <c r="AL25" s="611">
        <v>99.5</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1429742</v>
      </c>
      <c r="CS25" s="621"/>
      <c r="CT25" s="621"/>
      <c r="CU25" s="621"/>
      <c r="CV25" s="621"/>
      <c r="CW25" s="621"/>
      <c r="CX25" s="621"/>
      <c r="CY25" s="622"/>
      <c r="CZ25" s="611">
        <v>13.2</v>
      </c>
      <c r="DA25" s="623"/>
      <c r="DB25" s="623"/>
      <c r="DC25" s="624"/>
      <c r="DD25" s="614">
        <v>1322541</v>
      </c>
      <c r="DE25" s="621"/>
      <c r="DF25" s="621"/>
      <c r="DG25" s="621"/>
      <c r="DH25" s="621"/>
      <c r="DI25" s="621"/>
      <c r="DJ25" s="621"/>
      <c r="DK25" s="622"/>
      <c r="DL25" s="614">
        <v>1254964</v>
      </c>
      <c r="DM25" s="621"/>
      <c r="DN25" s="621"/>
      <c r="DO25" s="621"/>
      <c r="DP25" s="621"/>
      <c r="DQ25" s="621"/>
      <c r="DR25" s="621"/>
      <c r="DS25" s="621"/>
      <c r="DT25" s="621"/>
      <c r="DU25" s="621"/>
      <c r="DV25" s="622"/>
      <c r="DW25" s="611">
        <v>27.3</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1278</v>
      </c>
      <c r="S26" s="609"/>
      <c r="T26" s="609"/>
      <c r="U26" s="609"/>
      <c r="V26" s="609"/>
      <c r="W26" s="609"/>
      <c r="X26" s="609"/>
      <c r="Y26" s="610"/>
      <c r="Z26" s="646">
        <v>0</v>
      </c>
      <c r="AA26" s="646"/>
      <c r="AB26" s="646"/>
      <c r="AC26" s="646"/>
      <c r="AD26" s="647">
        <v>1278</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973629</v>
      </c>
      <c r="CS26" s="609"/>
      <c r="CT26" s="609"/>
      <c r="CU26" s="609"/>
      <c r="CV26" s="609"/>
      <c r="CW26" s="609"/>
      <c r="CX26" s="609"/>
      <c r="CY26" s="610"/>
      <c r="CZ26" s="611">
        <v>9</v>
      </c>
      <c r="DA26" s="623"/>
      <c r="DB26" s="623"/>
      <c r="DC26" s="624"/>
      <c r="DD26" s="614">
        <v>890213</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61931</v>
      </c>
      <c r="S27" s="609"/>
      <c r="T27" s="609"/>
      <c r="U27" s="609"/>
      <c r="V27" s="609"/>
      <c r="W27" s="609"/>
      <c r="X27" s="609"/>
      <c r="Y27" s="610"/>
      <c r="Z27" s="646">
        <v>0.5</v>
      </c>
      <c r="AA27" s="646"/>
      <c r="AB27" s="646"/>
      <c r="AC27" s="646"/>
      <c r="AD27" s="647">
        <v>8923</v>
      </c>
      <c r="AE27" s="647"/>
      <c r="AF27" s="647"/>
      <c r="AG27" s="647"/>
      <c r="AH27" s="647"/>
      <c r="AI27" s="647"/>
      <c r="AJ27" s="647"/>
      <c r="AK27" s="647"/>
      <c r="AL27" s="611">
        <v>0.2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1193479</v>
      </c>
      <c r="BH27" s="609"/>
      <c r="BI27" s="609"/>
      <c r="BJ27" s="609"/>
      <c r="BK27" s="609"/>
      <c r="BL27" s="609"/>
      <c r="BM27" s="609"/>
      <c r="BN27" s="610"/>
      <c r="BO27" s="646">
        <v>100</v>
      </c>
      <c r="BP27" s="646"/>
      <c r="BQ27" s="646"/>
      <c r="BR27" s="646"/>
      <c r="BS27" s="647">
        <v>20666</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494501</v>
      </c>
      <c r="CS27" s="621"/>
      <c r="CT27" s="621"/>
      <c r="CU27" s="621"/>
      <c r="CV27" s="621"/>
      <c r="CW27" s="621"/>
      <c r="CX27" s="621"/>
      <c r="CY27" s="622"/>
      <c r="CZ27" s="611">
        <v>4.5999999999999996</v>
      </c>
      <c r="DA27" s="623"/>
      <c r="DB27" s="623"/>
      <c r="DC27" s="624"/>
      <c r="DD27" s="614">
        <v>154148</v>
      </c>
      <c r="DE27" s="621"/>
      <c r="DF27" s="621"/>
      <c r="DG27" s="621"/>
      <c r="DH27" s="621"/>
      <c r="DI27" s="621"/>
      <c r="DJ27" s="621"/>
      <c r="DK27" s="622"/>
      <c r="DL27" s="614">
        <v>146487</v>
      </c>
      <c r="DM27" s="621"/>
      <c r="DN27" s="621"/>
      <c r="DO27" s="621"/>
      <c r="DP27" s="621"/>
      <c r="DQ27" s="621"/>
      <c r="DR27" s="621"/>
      <c r="DS27" s="621"/>
      <c r="DT27" s="621"/>
      <c r="DU27" s="621"/>
      <c r="DV27" s="622"/>
      <c r="DW27" s="611">
        <v>3.2</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99527</v>
      </c>
      <c r="S28" s="609"/>
      <c r="T28" s="609"/>
      <c r="U28" s="609"/>
      <c r="V28" s="609"/>
      <c r="W28" s="609"/>
      <c r="X28" s="609"/>
      <c r="Y28" s="610"/>
      <c r="Z28" s="646">
        <v>0.9</v>
      </c>
      <c r="AA28" s="646"/>
      <c r="AB28" s="646"/>
      <c r="AC28" s="646"/>
      <c r="AD28" s="647">
        <v>7997</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723176</v>
      </c>
      <c r="CS28" s="609"/>
      <c r="CT28" s="609"/>
      <c r="CU28" s="609"/>
      <c r="CV28" s="609"/>
      <c r="CW28" s="609"/>
      <c r="CX28" s="609"/>
      <c r="CY28" s="610"/>
      <c r="CZ28" s="611">
        <v>6.7</v>
      </c>
      <c r="DA28" s="623"/>
      <c r="DB28" s="623"/>
      <c r="DC28" s="624"/>
      <c r="DD28" s="614">
        <v>667263</v>
      </c>
      <c r="DE28" s="609"/>
      <c r="DF28" s="609"/>
      <c r="DG28" s="609"/>
      <c r="DH28" s="609"/>
      <c r="DI28" s="609"/>
      <c r="DJ28" s="609"/>
      <c r="DK28" s="610"/>
      <c r="DL28" s="614">
        <v>667263</v>
      </c>
      <c r="DM28" s="609"/>
      <c r="DN28" s="609"/>
      <c r="DO28" s="609"/>
      <c r="DP28" s="609"/>
      <c r="DQ28" s="609"/>
      <c r="DR28" s="609"/>
      <c r="DS28" s="609"/>
      <c r="DT28" s="609"/>
      <c r="DU28" s="609"/>
      <c r="DV28" s="610"/>
      <c r="DW28" s="611">
        <v>14.5</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19573</v>
      </c>
      <c r="S29" s="609"/>
      <c r="T29" s="609"/>
      <c r="U29" s="609"/>
      <c r="V29" s="609"/>
      <c r="W29" s="609"/>
      <c r="X29" s="609"/>
      <c r="Y29" s="610"/>
      <c r="Z29" s="646">
        <v>0.2</v>
      </c>
      <c r="AA29" s="646"/>
      <c r="AB29" s="646"/>
      <c r="AC29" s="646"/>
      <c r="AD29" s="647">
        <v>128</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722745</v>
      </c>
      <c r="CS29" s="621"/>
      <c r="CT29" s="621"/>
      <c r="CU29" s="621"/>
      <c r="CV29" s="621"/>
      <c r="CW29" s="621"/>
      <c r="CX29" s="621"/>
      <c r="CY29" s="622"/>
      <c r="CZ29" s="611">
        <v>6.7</v>
      </c>
      <c r="DA29" s="623"/>
      <c r="DB29" s="623"/>
      <c r="DC29" s="624"/>
      <c r="DD29" s="614">
        <v>666832</v>
      </c>
      <c r="DE29" s="621"/>
      <c r="DF29" s="621"/>
      <c r="DG29" s="621"/>
      <c r="DH29" s="621"/>
      <c r="DI29" s="621"/>
      <c r="DJ29" s="621"/>
      <c r="DK29" s="622"/>
      <c r="DL29" s="614">
        <v>666832</v>
      </c>
      <c r="DM29" s="621"/>
      <c r="DN29" s="621"/>
      <c r="DO29" s="621"/>
      <c r="DP29" s="621"/>
      <c r="DQ29" s="621"/>
      <c r="DR29" s="621"/>
      <c r="DS29" s="621"/>
      <c r="DT29" s="621"/>
      <c r="DU29" s="621"/>
      <c r="DV29" s="622"/>
      <c r="DW29" s="611">
        <v>14.5</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1219340</v>
      </c>
      <c r="S30" s="609"/>
      <c r="T30" s="609"/>
      <c r="U30" s="609"/>
      <c r="V30" s="609"/>
      <c r="W30" s="609"/>
      <c r="X30" s="609"/>
      <c r="Y30" s="610"/>
      <c r="Z30" s="646">
        <v>10.7</v>
      </c>
      <c r="AA30" s="646"/>
      <c r="AB30" s="646"/>
      <c r="AC30" s="646"/>
      <c r="AD30" s="647" t="s">
        <v>121</v>
      </c>
      <c r="AE30" s="647"/>
      <c r="AF30" s="647"/>
      <c r="AG30" s="647"/>
      <c r="AH30" s="647"/>
      <c r="AI30" s="647"/>
      <c r="AJ30" s="647"/>
      <c r="AK30" s="647"/>
      <c r="AL30" s="611" t="s">
        <v>121</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698558</v>
      </c>
      <c r="CS30" s="609"/>
      <c r="CT30" s="609"/>
      <c r="CU30" s="609"/>
      <c r="CV30" s="609"/>
      <c r="CW30" s="609"/>
      <c r="CX30" s="609"/>
      <c r="CY30" s="610"/>
      <c r="CZ30" s="611">
        <v>6.4</v>
      </c>
      <c r="DA30" s="623"/>
      <c r="DB30" s="623"/>
      <c r="DC30" s="624"/>
      <c r="DD30" s="614">
        <v>643884</v>
      </c>
      <c r="DE30" s="609"/>
      <c r="DF30" s="609"/>
      <c r="DG30" s="609"/>
      <c r="DH30" s="609"/>
      <c r="DI30" s="609"/>
      <c r="DJ30" s="609"/>
      <c r="DK30" s="610"/>
      <c r="DL30" s="614">
        <v>643884</v>
      </c>
      <c r="DM30" s="609"/>
      <c r="DN30" s="609"/>
      <c r="DO30" s="609"/>
      <c r="DP30" s="609"/>
      <c r="DQ30" s="609"/>
      <c r="DR30" s="609"/>
      <c r="DS30" s="609"/>
      <c r="DT30" s="609"/>
      <c r="DU30" s="609"/>
      <c r="DV30" s="610"/>
      <c r="DW30" s="611">
        <v>14</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t="s">
        <v>121</v>
      </c>
      <c r="S31" s="609"/>
      <c r="T31" s="609"/>
      <c r="U31" s="609"/>
      <c r="V31" s="609"/>
      <c r="W31" s="609"/>
      <c r="X31" s="609"/>
      <c r="Y31" s="610"/>
      <c r="Z31" s="646" t="s">
        <v>121</v>
      </c>
      <c r="AA31" s="646"/>
      <c r="AB31" s="646"/>
      <c r="AC31" s="646"/>
      <c r="AD31" s="647" t="s">
        <v>121</v>
      </c>
      <c r="AE31" s="647"/>
      <c r="AF31" s="647"/>
      <c r="AG31" s="647"/>
      <c r="AH31" s="647"/>
      <c r="AI31" s="647"/>
      <c r="AJ31" s="647"/>
      <c r="AK31" s="647"/>
      <c r="AL31" s="611" t="s">
        <v>121</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99.4</v>
      </c>
      <c r="BH31" s="671"/>
      <c r="BI31" s="671"/>
      <c r="BJ31" s="671"/>
      <c r="BK31" s="671"/>
      <c r="BL31" s="671"/>
      <c r="BM31" s="672">
        <v>98.6</v>
      </c>
      <c r="BN31" s="671"/>
      <c r="BO31" s="671"/>
      <c r="BP31" s="671"/>
      <c r="BQ31" s="673"/>
      <c r="BR31" s="670">
        <v>99.3</v>
      </c>
      <c r="BS31" s="671"/>
      <c r="BT31" s="671"/>
      <c r="BU31" s="671"/>
      <c r="BV31" s="671"/>
      <c r="BW31" s="671"/>
      <c r="BX31" s="672">
        <v>98.5</v>
      </c>
      <c r="BY31" s="671"/>
      <c r="BZ31" s="671"/>
      <c r="CA31" s="671"/>
      <c r="CB31" s="673"/>
      <c r="CD31" s="629"/>
      <c r="CE31" s="630"/>
      <c r="CF31" s="605" t="s">
        <v>300</v>
      </c>
      <c r="CG31" s="606"/>
      <c r="CH31" s="606"/>
      <c r="CI31" s="606"/>
      <c r="CJ31" s="606"/>
      <c r="CK31" s="606"/>
      <c r="CL31" s="606"/>
      <c r="CM31" s="606"/>
      <c r="CN31" s="606"/>
      <c r="CO31" s="606"/>
      <c r="CP31" s="606"/>
      <c r="CQ31" s="607"/>
      <c r="CR31" s="608">
        <v>24187</v>
      </c>
      <c r="CS31" s="621"/>
      <c r="CT31" s="621"/>
      <c r="CU31" s="621"/>
      <c r="CV31" s="621"/>
      <c r="CW31" s="621"/>
      <c r="CX31" s="621"/>
      <c r="CY31" s="622"/>
      <c r="CZ31" s="611">
        <v>0.2</v>
      </c>
      <c r="DA31" s="623"/>
      <c r="DB31" s="623"/>
      <c r="DC31" s="624"/>
      <c r="DD31" s="614">
        <v>22948</v>
      </c>
      <c r="DE31" s="621"/>
      <c r="DF31" s="621"/>
      <c r="DG31" s="621"/>
      <c r="DH31" s="621"/>
      <c r="DI31" s="621"/>
      <c r="DJ31" s="621"/>
      <c r="DK31" s="622"/>
      <c r="DL31" s="614">
        <v>22948</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1815880</v>
      </c>
      <c r="S32" s="609"/>
      <c r="T32" s="609"/>
      <c r="U32" s="609"/>
      <c r="V32" s="609"/>
      <c r="W32" s="609"/>
      <c r="X32" s="609"/>
      <c r="Y32" s="610"/>
      <c r="Z32" s="646">
        <v>15.9</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81"/>
      <c r="AU32" s="196" t="s">
        <v>302</v>
      </c>
      <c r="AX32" s="605" t="s">
        <v>303</v>
      </c>
      <c r="AY32" s="606"/>
      <c r="AZ32" s="606"/>
      <c r="BA32" s="606"/>
      <c r="BB32" s="606"/>
      <c r="BC32" s="606"/>
      <c r="BD32" s="606"/>
      <c r="BE32" s="606"/>
      <c r="BF32" s="607"/>
      <c r="BG32" s="674">
        <v>99.3</v>
      </c>
      <c r="BH32" s="621"/>
      <c r="BI32" s="621"/>
      <c r="BJ32" s="621"/>
      <c r="BK32" s="621"/>
      <c r="BL32" s="621"/>
      <c r="BM32" s="612">
        <v>98.6</v>
      </c>
      <c r="BN32" s="621"/>
      <c r="BO32" s="621"/>
      <c r="BP32" s="621"/>
      <c r="BQ32" s="644"/>
      <c r="BR32" s="674">
        <v>99.1</v>
      </c>
      <c r="BS32" s="621"/>
      <c r="BT32" s="621"/>
      <c r="BU32" s="621"/>
      <c r="BV32" s="621"/>
      <c r="BW32" s="621"/>
      <c r="BX32" s="612">
        <v>98.5</v>
      </c>
      <c r="BY32" s="621"/>
      <c r="BZ32" s="621"/>
      <c r="CA32" s="621"/>
      <c r="CB32" s="644"/>
      <c r="CD32" s="631"/>
      <c r="CE32" s="632"/>
      <c r="CF32" s="605" t="s">
        <v>304</v>
      </c>
      <c r="CG32" s="606"/>
      <c r="CH32" s="606"/>
      <c r="CI32" s="606"/>
      <c r="CJ32" s="606"/>
      <c r="CK32" s="606"/>
      <c r="CL32" s="606"/>
      <c r="CM32" s="606"/>
      <c r="CN32" s="606"/>
      <c r="CO32" s="606"/>
      <c r="CP32" s="606"/>
      <c r="CQ32" s="607"/>
      <c r="CR32" s="608">
        <v>431</v>
      </c>
      <c r="CS32" s="609"/>
      <c r="CT32" s="609"/>
      <c r="CU32" s="609"/>
      <c r="CV32" s="609"/>
      <c r="CW32" s="609"/>
      <c r="CX32" s="609"/>
      <c r="CY32" s="610"/>
      <c r="CZ32" s="611">
        <v>0</v>
      </c>
      <c r="DA32" s="623"/>
      <c r="DB32" s="623"/>
      <c r="DC32" s="624"/>
      <c r="DD32" s="614">
        <v>431</v>
      </c>
      <c r="DE32" s="609"/>
      <c r="DF32" s="609"/>
      <c r="DG32" s="609"/>
      <c r="DH32" s="609"/>
      <c r="DI32" s="609"/>
      <c r="DJ32" s="609"/>
      <c r="DK32" s="610"/>
      <c r="DL32" s="614">
        <v>431</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159123</v>
      </c>
      <c r="S33" s="609"/>
      <c r="T33" s="609"/>
      <c r="U33" s="609"/>
      <c r="V33" s="609"/>
      <c r="W33" s="609"/>
      <c r="X33" s="609"/>
      <c r="Y33" s="610"/>
      <c r="Z33" s="646">
        <v>1.4</v>
      </c>
      <c r="AA33" s="646"/>
      <c r="AB33" s="646"/>
      <c r="AC33" s="646"/>
      <c r="AD33" s="647">
        <v>5410</v>
      </c>
      <c r="AE33" s="647"/>
      <c r="AF33" s="647"/>
      <c r="AG33" s="647"/>
      <c r="AH33" s="647"/>
      <c r="AI33" s="647"/>
      <c r="AJ33" s="647"/>
      <c r="AK33" s="647"/>
      <c r="AL33" s="611">
        <v>0.1</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99.4</v>
      </c>
      <c r="BH33" s="593"/>
      <c r="BI33" s="593"/>
      <c r="BJ33" s="593"/>
      <c r="BK33" s="593"/>
      <c r="BL33" s="593"/>
      <c r="BM33" s="639">
        <v>98.5</v>
      </c>
      <c r="BN33" s="593"/>
      <c r="BO33" s="593"/>
      <c r="BP33" s="593"/>
      <c r="BQ33" s="656"/>
      <c r="BR33" s="669">
        <v>99.3</v>
      </c>
      <c r="BS33" s="593"/>
      <c r="BT33" s="593"/>
      <c r="BU33" s="593"/>
      <c r="BV33" s="593"/>
      <c r="BW33" s="593"/>
      <c r="BX33" s="639">
        <v>98.3</v>
      </c>
      <c r="BY33" s="593"/>
      <c r="BZ33" s="593"/>
      <c r="CA33" s="593"/>
      <c r="CB33" s="656"/>
      <c r="CD33" s="605" t="s">
        <v>307</v>
      </c>
      <c r="CE33" s="606"/>
      <c r="CF33" s="606"/>
      <c r="CG33" s="606"/>
      <c r="CH33" s="606"/>
      <c r="CI33" s="606"/>
      <c r="CJ33" s="606"/>
      <c r="CK33" s="606"/>
      <c r="CL33" s="606"/>
      <c r="CM33" s="606"/>
      <c r="CN33" s="606"/>
      <c r="CO33" s="606"/>
      <c r="CP33" s="606"/>
      <c r="CQ33" s="607"/>
      <c r="CR33" s="608">
        <v>5618482</v>
      </c>
      <c r="CS33" s="621"/>
      <c r="CT33" s="621"/>
      <c r="CU33" s="621"/>
      <c r="CV33" s="621"/>
      <c r="CW33" s="621"/>
      <c r="CX33" s="621"/>
      <c r="CY33" s="622"/>
      <c r="CZ33" s="611">
        <v>51.7</v>
      </c>
      <c r="DA33" s="623"/>
      <c r="DB33" s="623"/>
      <c r="DC33" s="624"/>
      <c r="DD33" s="614">
        <v>2898419</v>
      </c>
      <c r="DE33" s="621"/>
      <c r="DF33" s="621"/>
      <c r="DG33" s="621"/>
      <c r="DH33" s="621"/>
      <c r="DI33" s="621"/>
      <c r="DJ33" s="621"/>
      <c r="DK33" s="622"/>
      <c r="DL33" s="614">
        <v>1980581</v>
      </c>
      <c r="DM33" s="621"/>
      <c r="DN33" s="621"/>
      <c r="DO33" s="621"/>
      <c r="DP33" s="621"/>
      <c r="DQ33" s="621"/>
      <c r="DR33" s="621"/>
      <c r="DS33" s="621"/>
      <c r="DT33" s="621"/>
      <c r="DU33" s="621"/>
      <c r="DV33" s="622"/>
      <c r="DW33" s="611">
        <v>43</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522910</v>
      </c>
      <c r="S34" s="609"/>
      <c r="T34" s="609"/>
      <c r="U34" s="609"/>
      <c r="V34" s="609"/>
      <c r="W34" s="609"/>
      <c r="X34" s="609"/>
      <c r="Y34" s="610"/>
      <c r="Z34" s="646">
        <v>4.5999999999999996</v>
      </c>
      <c r="AA34" s="646"/>
      <c r="AB34" s="646"/>
      <c r="AC34" s="646"/>
      <c r="AD34" s="647" t="s">
        <v>121</v>
      </c>
      <c r="AE34" s="647"/>
      <c r="AF34" s="647"/>
      <c r="AG34" s="647"/>
      <c r="AH34" s="647"/>
      <c r="AI34" s="647"/>
      <c r="AJ34" s="647"/>
      <c r="AK34" s="647"/>
      <c r="AL34" s="611" t="s">
        <v>121</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1415511</v>
      </c>
      <c r="CS34" s="609"/>
      <c r="CT34" s="609"/>
      <c r="CU34" s="609"/>
      <c r="CV34" s="609"/>
      <c r="CW34" s="609"/>
      <c r="CX34" s="609"/>
      <c r="CY34" s="610"/>
      <c r="CZ34" s="611">
        <v>13</v>
      </c>
      <c r="DA34" s="623"/>
      <c r="DB34" s="623"/>
      <c r="DC34" s="624"/>
      <c r="DD34" s="614">
        <v>1059945</v>
      </c>
      <c r="DE34" s="609"/>
      <c r="DF34" s="609"/>
      <c r="DG34" s="609"/>
      <c r="DH34" s="609"/>
      <c r="DI34" s="609"/>
      <c r="DJ34" s="609"/>
      <c r="DK34" s="610"/>
      <c r="DL34" s="614">
        <v>840243</v>
      </c>
      <c r="DM34" s="609"/>
      <c r="DN34" s="609"/>
      <c r="DO34" s="609"/>
      <c r="DP34" s="609"/>
      <c r="DQ34" s="609"/>
      <c r="DR34" s="609"/>
      <c r="DS34" s="609"/>
      <c r="DT34" s="609"/>
      <c r="DU34" s="609"/>
      <c r="DV34" s="610"/>
      <c r="DW34" s="611">
        <v>18.3</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308899</v>
      </c>
      <c r="S35" s="609"/>
      <c r="T35" s="609"/>
      <c r="U35" s="609"/>
      <c r="V35" s="609"/>
      <c r="W35" s="609"/>
      <c r="X35" s="609"/>
      <c r="Y35" s="610"/>
      <c r="Z35" s="646">
        <v>2.7</v>
      </c>
      <c r="AA35" s="646"/>
      <c r="AB35" s="646"/>
      <c r="AC35" s="646"/>
      <c r="AD35" s="647" t="s">
        <v>121</v>
      </c>
      <c r="AE35" s="647"/>
      <c r="AF35" s="647"/>
      <c r="AG35" s="647"/>
      <c r="AH35" s="647"/>
      <c r="AI35" s="647"/>
      <c r="AJ35" s="647"/>
      <c r="AK35" s="647"/>
      <c r="AL35" s="611" t="s">
        <v>121</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124482</v>
      </c>
      <c r="CS35" s="621"/>
      <c r="CT35" s="621"/>
      <c r="CU35" s="621"/>
      <c r="CV35" s="621"/>
      <c r="CW35" s="621"/>
      <c r="CX35" s="621"/>
      <c r="CY35" s="622"/>
      <c r="CZ35" s="611">
        <v>1.1000000000000001</v>
      </c>
      <c r="DA35" s="623"/>
      <c r="DB35" s="623"/>
      <c r="DC35" s="624"/>
      <c r="DD35" s="614">
        <v>103009</v>
      </c>
      <c r="DE35" s="621"/>
      <c r="DF35" s="621"/>
      <c r="DG35" s="621"/>
      <c r="DH35" s="621"/>
      <c r="DI35" s="621"/>
      <c r="DJ35" s="621"/>
      <c r="DK35" s="622"/>
      <c r="DL35" s="614">
        <v>95712</v>
      </c>
      <c r="DM35" s="621"/>
      <c r="DN35" s="621"/>
      <c r="DO35" s="621"/>
      <c r="DP35" s="621"/>
      <c r="DQ35" s="621"/>
      <c r="DR35" s="621"/>
      <c r="DS35" s="621"/>
      <c r="DT35" s="621"/>
      <c r="DU35" s="621"/>
      <c r="DV35" s="622"/>
      <c r="DW35" s="611">
        <v>2.1</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451628</v>
      </c>
      <c r="S36" s="609"/>
      <c r="T36" s="609"/>
      <c r="U36" s="609"/>
      <c r="V36" s="609"/>
      <c r="W36" s="609"/>
      <c r="X36" s="609"/>
      <c r="Y36" s="610"/>
      <c r="Z36" s="646">
        <v>4</v>
      </c>
      <c r="AA36" s="646"/>
      <c r="AB36" s="646"/>
      <c r="AC36" s="646"/>
      <c r="AD36" s="647" t="s">
        <v>121</v>
      </c>
      <c r="AE36" s="647"/>
      <c r="AF36" s="647"/>
      <c r="AG36" s="647"/>
      <c r="AH36" s="647"/>
      <c r="AI36" s="647"/>
      <c r="AJ36" s="647"/>
      <c r="AK36" s="647"/>
      <c r="AL36" s="611" t="s">
        <v>121</v>
      </c>
      <c r="AM36" s="612"/>
      <c r="AN36" s="612"/>
      <c r="AO36" s="648"/>
      <c r="AP36" s="206"/>
      <c r="AQ36" s="657" t="s">
        <v>315</v>
      </c>
      <c r="AR36" s="658"/>
      <c r="AS36" s="658"/>
      <c r="AT36" s="658"/>
      <c r="AU36" s="658"/>
      <c r="AV36" s="658"/>
      <c r="AW36" s="658"/>
      <c r="AX36" s="658"/>
      <c r="AY36" s="659"/>
      <c r="AZ36" s="663">
        <v>1239872</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5924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2910711</v>
      </c>
      <c r="CS36" s="609"/>
      <c r="CT36" s="609"/>
      <c r="CU36" s="609"/>
      <c r="CV36" s="609"/>
      <c r="CW36" s="609"/>
      <c r="CX36" s="609"/>
      <c r="CY36" s="610"/>
      <c r="CZ36" s="611">
        <v>26.8</v>
      </c>
      <c r="DA36" s="623"/>
      <c r="DB36" s="623"/>
      <c r="DC36" s="624"/>
      <c r="DD36" s="614">
        <v>1147871</v>
      </c>
      <c r="DE36" s="609"/>
      <c r="DF36" s="609"/>
      <c r="DG36" s="609"/>
      <c r="DH36" s="609"/>
      <c r="DI36" s="609"/>
      <c r="DJ36" s="609"/>
      <c r="DK36" s="610"/>
      <c r="DL36" s="614">
        <v>793836</v>
      </c>
      <c r="DM36" s="609"/>
      <c r="DN36" s="609"/>
      <c r="DO36" s="609"/>
      <c r="DP36" s="609"/>
      <c r="DQ36" s="609"/>
      <c r="DR36" s="609"/>
      <c r="DS36" s="609"/>
      <c r="DT36" s="609"/>
      <c r="DU36" s="609"/>
      <c r="DV36" s="610"/>
      <c r="DW36" s="611">
        <v>17.2</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681928</v>
      </c>
      <c r="S37" s="609"/>
      <c r="T37" s="609"/>
      <c r="U37" s="609"/>
      <c r="V37" s="609"/>
      <c r="W37" s="609"/>
      <c r="X37" s="609"/>
      <c r="Y37" s="610"/>
      <c r="Z37" s="646">
        <v>6</v>
      </c>
      <c r="AA37" s="646"/>
      <c r="AB37" s="646"/>
      <c r="AC37" s="646"/>
      <c r="AD37" s="647">
        <v>741</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656395</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5924</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277810</v>
      </c>
      <c r="CS37" s="621"/>
      <c r="CT37" s="621"/>
      <c r="CU37" s="621"/>
      <c r="CV37" s="621"/>
      <c r="CW37" s="621"/>
      <c r="CX37" s="621"/>
      <c r="CY37" s="622"/>
      <c r="CZ37" s="611">
        <v>2.6</v>
      </c>
      <c r="DA37" s="623"/>
      <c r="DB37" s="623"/>
      <c r="DC37" s="624"/>
      <c r="DD37" s="614">
        <v>274810</v>
      </c>
      <c r="DE37" s="621"/>
      <c r="DF37" s="621"/>
      <c r="DG37" s="621"/>
      <c r="DH37" s="621"/>
      <c r="DI37" s="621"/>
      <c r="DJ37" s="621"/>
      <c r="DK37" s="622"/>
      <c r="DL37" s="614">
        <v>271785</v>
      </c>
      <c r="DM37" s="621"/>
      <c r="DN37" s="621"/>
      <c r="DO37" s="621"/>
      <c r="DP37" s="621"/>
      <c r="DQ37" s="621"/>
      <c r="DR37" s="621"/>
      <c r="DS37" s="621"/>
      <c r="DT37" s="621"/>
      <c r="DU37" s="621"/>
      <c r="DV37" s="622"/>
      <c r="DW37" s="611">
        <v>5.9</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1198079</v>
      </c>
      <c r="S38" s="609"/>
      <c r="T38" s="609"/>
      <c r="U38" s="609"/>
      <c r="V38" s="609"/>
      <c r="W38" s="609"/>
      <c r="X38" s="609"/>
      <c r="Y38" s="610"/>
      <c r="Z38" s="646">
        <v>10.5</v>
      </c>
      <c r="AA38" s="646"/>
      <c r="AB38" s="646"/>
      <c r="AC38" s="646"/>
      <c r="AD38" s="647" t="s">
        <v>121</v>
      </c>
      <c r="AE38" s="647"/>
      <c r="AF38" s="647"/>
      <c r="AG38" s="647"/>
      <c r="AH38" s="647"/>
      <c r="AI38" s="647"/>
      <c r="AJ38" s="647"/>
      <c r="AK38" s="647"/>
      <c r="AL38" s="611" t="s">
        <v>121</v>
      </c>
      <c r="AM38" s="612"/>
      <c r="AN38" s="612"/>
      <c r="AO38" s="648"/>
      <c r="AQ38" s="641" t="s">
        <v>323</v>
      </c>
      <c r="AR38" s="642"/>
      <c r="AS38" s="642"/>
      <c r="AT38" s="642"/>
      <c r="AU38" s="642"/>
      <c r="AV38" s="642"/>
      <c r="AW38" s="642"/>
      <c r="AX38" s="642"/>
      <c r="AY38" s="643"/>
      <c r="AZ38" s="608">
        <v>172601</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879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455291</v>
      </c>
      <c r="CS38" s="609"/>
      <c r="CT38" s="609"/>
      <c r="CU38" s="609"/>
      <c r="CV38" s="609"/>
      <c r="CW38" s="609"/>
      <c r="CX38" s="609"/>
      <c r="CY38" s="610"/>
      <c r="CZ38" s="611">
        <v>4.2</v>
      </c>
      <c r="DA38" s="623"/>
      <c r="DB38" s="623"/>
      <c r="DC38" s="624"/>
      <c r="DD38" s="614">
        <v>385547</v>
      </c>
      <c r="DE38" s="609"/>
      <c r="DF38" s="609"/>
      <c r="DG38" s="609"/>
      <c r="DH38" s="609"/>
      <c r="DI38" s="609"/>
      <c r="DJ38" s="609"/>
      <c r="DK38" s="610"/>
      <c r="DL38" s="614">
        <v>238700</v>
      </c>
      <c r="DM38" s="609"/>
      <c r="DN38" s="609"/>
      <c r="DO38" s="609"/>
      <c r="DP38" s="609"/>
      <c r="DQ38" s="609"/>
      <c r="DR38" s="609"/>
      <c r="DS38" s="609"/>
      <c r="DT38" s="609"/>
      <c r="DU38" s="609"/>
      <c r="DV38" s="610"/>
      <c r="DW38" s="611">
        <v>5.2</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327</v>
      </c>
      <c r="AR39" s="642"/>
      <c r="AS39" s="642"/>
      <c r="AT39" s="642"/>
      <c r="AU39" s="642"/>
      <c r="AV39" s="642"/>
      <c r="AW39" s="642"/>
      <c r="AX39" s="642"/>
      <c r="AY39" s="643"/>
      <c r="AZ39" s="608">
        <v>66522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1891</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433928</v>
      </c>
      <c r="CS39" s="621"/>
      <c r="CT39" s="621"/>
      <c r="CU39" s="621"/>
      <c r="CV39" s="621"/>
      <c r="CW39" s="621"/>
      <c r="CX39" s="621"/>
      <c r="CY39" s="622"/>
      <c r="CZ39" s="611">
        <v>4</v>
      </c>
      <c r="DA39" s="623"/>
      <c r="DB39" s="623"/>
      <c r="DC39" s="624"/>
      <c r="DD39" s="614">
        <v>109760</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9879</v>
      </c>
      <c r="S40" s="609"/>
      <c r="T40" s="609"/>
      <c r="U40" s="609"/>
      <c r="V40" s="609"/>
      <c r="W40" s="609"/>
      <c r="X40" s="609"/>
      <c r="Y40" s="610"/>
      <c r="Z40" s="646">
        <v>0.1</v>
      </c>
      <c r="AA40" s="646"/>
      <c r="AB40" s="646"/>
      <c r="AC40" s="646"/>
      <c r="AD40" s="647" t="s">
        <v>121</v>
      </c>
      <c r="AE40" s="647"/>
      <c r="AF40" s="647"/>
      <c r="AG40" s="647"/>
      <c r="AH40" s="647"/>
      <c r="AI40" s="647"/>
      <c r="AJ40" s="647"/>
      <c r="AK40" s="647"/>
      <c r="AL40" s="611" t="s">
        <v>121</v>
      </c>
      <c r="AM40" s="612"/>
      <c r="AN40" s="612"/>
      <c r="AO40" s="648"/>
      <c r="AQ40" s="641" t="s">
        <v>331</v>
      </c>
      <c r="AR40" s="642"/>
      <c r="AS40" s="642"/>
      <c r="AT40" s="642"/>
      <c r="AU40" s="642"/>
      <c r="AV40" s="642"/>
      <c r="AW40" s="642"/>
      <c r="AX40" s="642"/>
      <c r="AY40" s="643"/>
      <c r="AZ40" s="608">
        <v>61664</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168</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278559</v>
      </c>
      <c r="CS40" s="609"/>
      <c r="CT40" s="609"/>
      <c r="CU40" s="609"/>
      <c r="CV40" s="609"/>
      <c r="CW40" s="609"/>
      <c r="CX40" s="609"/>
      <c r="CY40" s="610"/>
      <c r="CZ40" s="611">
        <v>2.6</v>
      </c>
      <c r="DA40" s="623"/>
      <c r="DB40" s="623"/>
      <c r="DC40" s="624"/>
      <c r="DD40" s="614">
        <v>92287</v>
      </c>
      <c r="DE40" s="609"/>
      <c r="DF40" s="609"/>
      <c r="DG40" s="609"/>
      <c r="DH40" s="609"/>
      <c r="DI40" s="609"/>
      <c r="DJ40" s="609"/>
      <c r="DK40" s="610"/>
      <c r="DL40" s="614">
        <v>12090</v>
      </c>
      <c r="DM40" s="609"/>
      <c r="DN40" s="609"/>
      <c r="DO40" s="609"/>
      <c r="DP40" s="609"/>
      <c r="DQ40" s="609"/>
      <c r="DR40" s="609"/>
      <c r="DS40" s="609"/>
      <c r="DT40" s="609"/>
      <c r="DU40" s="609"/>
      <c r="DV40" s="610"/>
      <c r="DW40" s="611">
        <v>0.3</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11386125</v>
      </c>
      <c r="S41" s="633"/>
      <c r="T41" s="633"/>
      <c r="U41" s="633"/>
      <c r="V41" s="633"/>
      <c r="W41" s="633"/>
      <c r="X41" s="633"/>
      <c r="Y41" s="636"/>
      <c r="Z41" s="637">
        <v>100</v>
      </c>
      <c r="AA41" s="637"/>
      <c r="AB41" s="637"/>
      <c r="AC41" s="637"/>
      <c r="AD41" s="638">
        <v>4594186</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65884</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216806</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341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2593460</v>
      </c>
      <c r="CS42" s="621"/>
      <c r="CT42" s="621"/>
      <c r="CU42" s="621"/>
      <c r="CV42" s="621"/>
      <c r="CW42" s="621"/>
      <c r="CX42" s="621"/>
      <c r="CY42" s="622"/>
      <c r="CZ42" s="611">
        <v>23.9</v>
      </c>
      <c r="DA42" s="623"/>
      <c r="DB42" s="623"/>
      <c r="DC42" s="624"/>
      <c r="DD42" s="614">
        <v>382188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39144</v>
      </c>
      <c r="CS43" s="621"/>
      <c r="CT43" s="621"/>
      <c r="CU43" s="621"/>
      <c r="CV43" s="621"/>
      <c r="CW43" s="621"/>
      <c r="CX43" s="621"/>
      <c r="CY43" s="622"/>
      <c r="CZ43" s="611">
        <v>0.4</v>
      </c>
      <c r="DA43" s="623"/>
      <c r="DB43" s="623"/>
      <c r="DC43" s="624"/>
      <c r="DD43" s="614">
        <v>33465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2593460</v>
      </c>
      <c r="CS44" s="609"/>
      <c r="CT44" s="609"/>
      <c r="CU44" s="609"/>
      <c r="CV44" s="609"/>
      <c r="CW44" s="609"/>
      <c r="CX44" s="609"/>
      <c r="CY44" s="610"/>
      <c r="CZ44" s="611">
        <v>23.9</v>
      </c>
      <c r="DA44" s="612"/>
      <c r="DB44" s="612"/>
      <c r="DC44" s="613"/>
      <c r="DD44" s="614">
        <v>382188</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903503</v>
      </c>
      <c r="CS45" s="621"/>
      <c r="CT45" s="621"/>
      <c r="CU45" s="621"/>
      <c r="CV45" s="621"/>
      <c r="CW45" s="621"/>
      <c r="CX45" s="621"/>
      <c r="CY45" s="622"/>
      <c r="CZ45" s="611">
        <v>8.3000000000000007</v>
      </c>
      <c r="DA45" s="623"/>
      <c r="DB45" s="623"/>
      <c r="DC45" s="624"/>
      <c r="DD45" s="614">
        <v>58612</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1419586</v>
      </c>
      <c r="CS46" s="609"/>
      <c r="CT46" s="609"/>
      <c r="CU46" s="609"/>
      <c r="CV46" s="609"/>
      <c r="CW46" s="609"/>
      <c r="CX46" s="609"/>
      <c r="CY46" s="610"/>
      <c r="CZ46" s="611">
        <v>13.1</v>
      </c>
      <c r="DA46" s="612"/>
      <c r="DB46" s="612"/>
      <c r="DC46" s="613"/>
      <c r="DD46" s="614">
        <v>256857</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121</v>
      </c>
      <c r="CS47" s="621"/>
      <c r="CT47" s="621"/>
      <c r="CU47" s="621"/>
      <c r="CV47" s="621"/>
      <c r="CW47" s="621"/>
      <c r="CX47" s="621"/>
      <c r="CY47" s="622"/>
      <c r="CZ47" s="611" t="s">
        <v>121</v>
      </c>
      <c r="DA47" s="623"/>
      <c r="DB47" s="623"/>
      <c r="DC47" s="624"/>
      <c r="DD47" s="614" t="s">
        <v>121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10859361</v>
      </c>
      <c r="CS49" s="593"/>
      <c r="CT49" s="593"/>
      <c r="CU49" s="593"/>
      <c r="CV49" s="593"/>
      <c r="CW49" s="593"/>
      <c r="CX49" s="593"/>
      <c r="CY49" s="594"/>
      <c r="CZ49" s="595">
        <v>100</v>
      </c>
      <c r="DA49" s="596"/>
      <c r="DB49" s="596"/>
      <c r="DC49" s="597"/>
      <c r="DD49" s="598">
        <v>5424559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gXEaAq6aW7TidlZTLd1MsEl3XYX1LGiowqQZXuhmVdpz4MbMHotDDoV3SEQUHt1sZUtfYgz531Y9qfLY/r4FVA==" saltValue="fZGeGSjuLVT7/vmjkh4/v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v>11386</v>
      </c>
      <c r="R7" s="1090"/>
      <c r="S7" s="1090"/>
      <c r="T7" s="1090"/>
      <c r="U7" s="1090"/>
      <c r="V7" s="1090">
        <v>10859</v>
      </c>
      <c r="W7" s="1090"/>
      <c r="X7" s="1090"/>
      <c r="Y7" s="1090"/>
      <c r="Z7" s="1090"/>
      <c r="AA7" s="1090">
        <v>527</v>
      </c>
      <c r="AB7" s="1090"/>
      <c r="AC7" s="1090"/>
      <c r="AD7" s="1090"/>
      <c r="AE7" s="1091"/>
      <c r="AF7" s="1092">
        <v>391</v>
      </c>
      <c r="AG7" s="1093"/>
      <c r="AH7" s="1093"/>
      <c r="AI7" s="1093"/>
      <c r="AJ7" s="1094"/>
      <c r="AK7" s="1095">
        <v>0</v>
      </c>
      <c r="AL7" s="1096"/>
      <c r="AM7" s="1096"/>
      <c r="AN7" s="1096"/>
      <c r="AO7" s="1096"/>
      <c r="AP7" s="1096">
        <v>6406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548</v>
      </c>
      <c r="BT7" s="1087"/>
      <c r="BU7" s="1087"/>
      <c r="BV7" s="1087"/>
      <c r="BW7" s="1087"/>
      <c r="BX7" s="1087"/>
      <c r="BY7" s="1087"/>
      <c r="BZ7" s="1087"/>
      <c r="CA7" s="1087"/>
      <c r="CB7" s="1087"/>
      <c r="CC7" s="1087"/>
      <c r="CD7" s="1087"/>
      <c r="CE7" s="1087"/>
      <c r="CF7" s="1087"/>
      <c r="CG7" s="1099"/>
      <c r="CH7" s="1083">
        <v>1</v>
      </c>
      <c r="CI7" s="1084"/>
      <c r="CJ7" s="1084"/>
      <c r="CK7" s="1084"/>
      <c r="CL7" s="1085"/>
      <c r="CM7" s="1083">
        <v>11</v>
      </c>
      <c r="CN7" s="1084"/>
      <c r="CO7" s="1084"/>
      <c r="CP7" s="1084"/>
      <c r="CQ7" s="1085"/>
      <c r="CR7" s="1083">
        <v>5</v>
      </c>
      <c r="CS7" s="1084"/>
      <c r="CT7" s="1084"/>
      <c r="CU7" s="1084"/>
      <c r="CV7" s="1085"/>
      <c r="CW7" s="1083">
        <v>44</v>
      </c>
      <c r="CX7" s="1084"/>
      <c r="CY7" s="1084"/>
      <c r="CZ7" s="1084"/>
      <c r="DA7" s="1085"/>
      <c r="DB7" s="1083" t="s">
        <v>488</v>
      </c>
      <c r="DC7" s="1084"/>
      <c r="DD7" s="1084"/>
      <c r="DE7" s="1084"/>
      <c r="DF7" s="1085"/>
      <c r="DG7" s="1083" t="s">
        <v>488</v>
      </c>
      <c r="DH7" s="1084"/>
      <c r="DI7" s="1084"/>
      <c r="DJ7" s="1084"/>
      <c r="DK7" s="1085"/>
      <c r="DL7" s="1083" t="s">
        <v>488</v>
      </c>
      <c r="DM7" s="1084"/>
      <c r="DN7" s="1084"/>
      <c r="DO7" s="1084"/>
      <c r="DP7" s="1085"/>
      <c r="DQ7" s="1083" t="s">
        <v>488</v>
      </c>
      <c r="DR7" s="1084"/>
      <c r="DS7" s="1084"/>
      <c r="DT7" s="1084"/>
      <c r="DU7" s="1085"/>
      <c r="DV7" s="1086"/>
      <c r="DW7" s="1087"/>
      <c r="DX7" s="1087"/>
      <c r="DY7" s="1087"/>
      <c r="DZ7" s="1088"/>
      <c r="EA7" s="217"/>
    </row>
    <row r="8" spans="1:131" s="218" customFormat="1" ht="26.25" customHeight="1" x14ac:dyDescent="0.15">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549</v>
      </c>
      <c r="BT8" s="980"/>
      <c r="BU8" s="980"/>
      <c r="BV8" s="980"/>
      <c r="BW8" s="980"/>
      <c r="BX8" s="980"/>
      <c r="BY8" s="980"/>
      <c r="BZ8" s="980"/>
      <c r="CA8" s="980"/>
      <c r="CB8" s="980"/>
      <c r="CC8" s="980"/>
      <c r="CD8" s="980"/>
      <c r="CE8" s="980"/>
      <c r="CF8" s="980"/>
      <c r="CG8" s="1001"/>
      <c r="CH8" s="976">
        <v>-1</v>
      </c>
      <c r="CI8" s="977"/>
      <c r="CJ8" s="977"/>
      <c r="CK8" s="977"/>
      <c r="CL8" s="978"/>
      <c r="CM8" s="976">
        <v>14</v>
      </c>
      <c r="CN8" s="977"/>
      <c r="CO8" s="977"/>
      <c r="CP8" s="977"/>
      <c r="CQ8" s="978"/>
      <c r="CR8" s="976">
        <v>5</v>
      </c>
      <c r="CS8" s="977"/>
      <c r="CT8" s="977"/>
      <c r="CU8" s="977"/>
      <c r="CV8" s="978"/>
      <c r="CW8" s="976">
        <v>0</v>
      </c>
      <c r="CX8" s="977"/>
      <c r="CY8" s="977"/>
      <c r="CZ8" s="977"/>
      <c r="DA8" s="978"/>
      <c r="DB8" s="976" t="s">
        <v>488</v>
      </c>
      <c r="DC8" s="977"/>
      <c r="DD8" s="977"/>
      <c r="DE8" s="977"/>
      <c r="DF8" s="978"/>
      <c r="DG8" s="976" t="s">
        <v>488</v>
      </c>
      <c r="DH8" s="977"/>
      <c r="DI8" s="977"/>
      <c r="DJ8" s="977"/>
      <c r="DK8" s="978"/>
      <c r="DL8" s="976" t="s">
        <v>488</v>
      </c>
      <c r="DM8" s="977"/>
      <c r="DN8" s="977"/>
      <c r="DO8" s="977"/>
      <c r="DP8" s="978"/>
      <c r="DQ8" s="976" t="s">
        <v>488</v>
      </c>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376</v>
      </c>
      <c r="B23" s="924" t="s">
        <v>377</v>
      </c>
      <c r="C23" s="925"/>
      <c r="D23" s="925"/>
      <c r="E23" s="925"/>
      <c r="F23" s="925"/>
      <c r="G23" s="925"/>
      <c r="H23" s="925"/>
      <c r="I23" s="925"/>
      <c r="J23" s="925"/>
      <c r="K23" s="925"/>
      <c r="L23" s="925"/>
      <c r="M23" s="925"/>
      <c r="N23" s="925"/>
      <c r="O23" s="925"/>
      <c r="P23" s="935"/>
      <c r="Q23" s="1054"/>
      <c r="R23" s="1048"/>
      <c r="S23" s="1048"/>
      <c r="T23" s="1048"/>
      <c r="U23" s="1048"/>
      <c r="V23" s="1048"/>
      <c r="W23" s="1048"/>
      <c r="X23" s="1048"/>
      <c r="Y23" s="1048"/>
      <c r="Z23" s="1048"/>
      <c r="AA23" s="1048"/>
      <c r="AB23" s="1048"/>
      <c r="AC23" s="1048"/>
      <c r="AD23" s="1048"/>
      <c r="AE23" s="1055"/>
      <c r="AF23" s="1056">
        <v>391</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121</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388</v>
      </c>
      <c r="C28" s="1035"/>
      <c r="D28" s="1035"/>
      <c r="E28" s="1035"/>
      <c r="F28" s="1035"/>
      <c r="G28" s="1035"/>
      <c r="H28" s="1035"/>
      <c r="I28" s="1035"/>
      <c r="J28" s="1035"/>
      <c r="K28" s="1035"/>
      <c r="L28" s="1035"/>
      <c r="M28" s="1035"/>
      <c r="N28" s="1035"/>
      <c r="O28" s="1035"/>
      <c r="P28" s="1036"/>
      <c r="Q28" s="1037">
        <v>1112</v>
      </c>
      <c r="R28" s="1038"/>
      <c r="S28" s="1038"/>
      <c r="T28" s="1038"/>
      <c r="U28" s="1038"/>
      <c r="V28" s="1038">
        <v>1106</v>
      </c>
      <c r="W28" s="1038"/>
      <c r="X28" s="1038"/>
      <c r="Y28" s="1038"/>
      <c r="Z28" s="1038"/>
      <c r="AA28" s="1038">
        <f>Q28-V28</f>
        <v>6</v>
      </c>
      <c r="AB28" s="1038"/>
      <c r="AC28" s="1038"/>
      <c r="AD28" s="1038"/>
      <c r="AE28" s="1039"/>
      <c r="AF28" s="1040">
        <v>6</v>
      </c>
      <c r="AG28" s="1038"/>
      <c r="AH28" s="1038"/>
      <c r="AI28" s="1038"/>
      <c r="AJ28" s="1041"/>
      <c r="AK28" s="1029" t="s">
        <v>488</v>
      </c>
      <c r="AL28" s="1030"/>
      <c r="AM28" s="1030"/>
      <c r="AN28" s="1030"/>
      <c r="AO28" s="1030"/>
      <c r="AP28" s="1030" t="s">
        <v>488</v>
      </c>
      <c r="AQ28" s="1030"/>
      <c r="AR28" s="1030"/>
      <c r="AS28" s="1030"/>
      <c r="AT28" s="1030"/>
      <c r="AU28" s="1030" t="s">
        <v>488</v>
      </c>
      <c r="AV28" s="1030"/>
      <c r="AW28" s="1030"/>
      <c r="AX28" s="1030"/>
      <c r="AY28" s="1030"/>
      <c r="AZ28" s="1031" t="s">
        <v>488</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389</v>
      </c>
      <c r="C29" s="1018"/>
      <c r="D29" s="1018"/>
      <c r="E29" s="1018"/>
      <c r="F29" s="1018"/>
      <c r="G29" s="1018"/>
      <c r="H29" s="1018"/>
      <c r="I29" s="1018"/>
      <c r="J29" s="1018"/>
      <c r="K29" s="1018"/>
      <c r="L29" s="1018"/>
      <c r="M29" s="1018"/>
      <c r="N29" s="1018"/>
      <c r="O29" s="1018"/>
      <c r="P29" s="1019"/>
      <c r="Q29" s="1025">
        <v>741</v>
      </c>
      <c r="R29" s="1026"/>
      <c r="S29" s="1026"/>
      <c r="T29" s="1026"/>
      <c r="U29" s="1026"/>
      <c r="V29" s="1026">
        <v>663</v>
      </c>
      <c r="W29" s="1026"/>
      <c r="X29" s="1026"/>
      <c r="Y29" s="1026"/>
      <c r="Z29" s="1026"/>
      <c r="AA29" s="1026">
        <f t="shared" ref="AA29:AA34" si="0">Q29-V29</f>
        <v>78</v>
      </c>
      <c r="AB29" s="1026"/>
      <c r="AC29" s="1026"/>
      <c r="AD29" s="1026"/>
      <c r="AE29" s="1027"/>
      <c r="AF29" s="1022">
        <v>78</v>
      </c>
      <c r="AG29" s="1023"/>
      <c r="AH29" s="1023"/>
      <c r="AI29" s="1023"/>
      <c r="AJ29" s="1024"/>
      <c r="AK29" s="967" t="s">
        <v>488</v>
      </c>
      <c r="AL29" s="958"/>
      <c r="AM29" s="958"/>
      <c r="AN29" s="958"/>
      <c r="AO29" s="958"/>
      <c r="AP29" s="958" t="s">
        <v>488</v>
      </c>
      <c r="AQ29" s="958"/>
      <c r="AR29" s="958"/>
      <c r="AS29" s="958"/>
      <c r="AT29" s="958"/>
      <c r="AU29" s="958" t="s">
        <v>488</v>
      </c>
      <c r="AV29" s="958"/>
      <c r="AW29" s="958"/>
      <c r="AX29" s="958"/>
      <c r="AY29" s="958"/>
      <c r="AZ29" s="1028" t="s">
        <v>488</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390</v>
      </c>
      <c r="C30" s="1018"/>
      <c r="D30" s="1018"/>
      <c r="E30" s="1018"/>
      <c r="F30" s="1018"/>
      <c r="G30" s="1018"/>
      <c r="H30" s="1018"/>
      <c r="I30" s="1018"/>
      <c r="J30" s="1018"/>
      <c r="K30" s="1018"/>
      <c r="L30" s="1018"/>
      <c r="M30" s="1018"/>
      <c r="N30" s="1018"/>
      <c r="O30" s="1018"/>
      <c r="P30" s="1019"/>
      <c r="Q30" s="1025">
        <v>117</v>
      </c>
      <c r="R30" s="1026"/>
      <c r="S30" s="1026"/>
      <c r="T30" s="1026"/>
      <c r="U30" s="1026"/>
      <c r="V30" s="1026">
        <v>115</v>
      </c>
      <c r="W30" s="1026"/>
      <c r="X30" s="1026"/>
      <c r="Y30" s="1026"/>
      <c r="Z30" s="1026"/>
      <c r="AA30" s="1026">
        <f t="shared" si="0"/>
        <v>2</v>
      </c>
      <c r="AB30" s="1026"/>
      <c r="AC30" s="1026"/>
      <c r="AD30" s="1026"/>
      <c r="AE30" s="1027"/>
      <c r="AF30" s="1022">
        <v>2</v>
      </c>
      <c r="AG30" s="1023"/>
      <c r="AH30" s="1023"/>
      <c r="AI30" s="1023"/>
      <c r="AJ30" s="1024"/>
      <c r="AK30" s="967" t="s">
        <v>488</v>
      </c>
      <c r="AL30" s="958"/>
      <c r="AM30" s="958"/>
      <c r="AN30" s="958"/>
      <c r="AO30" s="958"/>
      <c r="AP30" s="958" t="s">
        <v>488</v>
      </c>
      <c r="AQ30" s="958"/>
      <c r="AR30" s="958"/>
      <c r="AS30" s="958"/>
      <c r="AT30" s="958"/>
      <c r="AU30" s="958" t="s">
        <v>488</v>
      </c>
      <c r="AV30" s="958"/>
      <c r="AW30" s="958"/>
      <c r="AX30" s="958"/>
      <c r="AY30" s="958"/>
      <c r="AZ30" s="1028" t="s">
        <v>488</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391</v>
      </c>
      <c r="C31" s="1018"/>
      <c r="D31" s="1018"/>
      <c r="E31" s="1018"/>
      <c r="F31" s="1018"/>
      <c r="G31" s="1018"/>
      <c r="H31" s="1018"/>
      <c r="I31" s="1018"/>
      <c r="J31" s="1018"/>
      <c r="K31" s="1018"/>
      <c r="L31" s="1018"/>
      <c r="M31" s="1018"/>
      <c r="N31" s="1018"/>
      <c r="O31" s="1018"/>
      <c r="P31" s="1019"/>
      <c r="Q31" s="1025">
        <v>595</v>
      </c>
      <c r="R31" s="1026"/>
      <c r="S31" s="1026"/>
      <c r="T31" s="1026"/>
      <c r="U31" s="1026"/>
      <c r="V31" s="1026">
        <v>583</v>
      </c>
      <c r="W31" s="1026"/>
      <c r="X31" s="1026"/>
      <c r="Y31" s="1026"/>
      <c r="Z31" s="1026"/>
      <c r="AA31" s="1026">
        <f t="shared" si="0"/>
        <v>12</v>
      </c>
      <c r="AB31" s="1026"/>
      <c r="AC31" s="1026"/>
      <c r="AD31" s="1026"/>
      <c r="AE31" s="1027"/>
      <c r="AF31" s="1022">
        <v>12</v>
      </c>
      <c r="AG31" s="1023"/>
      <c r="AH31" s="1023"/>
      <c r="AI31" s="1023"/>
      <c r="AJ31" s="1024"/>
      <c r="AK31" s="967" t="s">
        <v>488</v>
      </c>
      <c r="AL31" s="958"/>
      <c r="AM31" s="958"/>
      <c r="AN31" s="958"/>
      <c r="AO31" s="958"/>
      <c r="AP31" s="958" t="s">
        <v>488</v>
      </c>
      <c r="AQ31" s="958"/>
      <c r="AR31" s="958"/>
      <c r="AS31" s="958"/>
      <c r="AT31" s="958"/>
      <c r="AU31" s="958" t="s">
        <v>488</v>
      </c>
      <c r="AV31" s="958"/>
      <c r="AW31" s="958"/>
      <c r="AX31" s="958"/>
      <c r="AY31" s="958"/>
      <c r="AZ31" s="1028" t="s">
        <v>488</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392</v>
      </c>
      <c r="C32" s="1018"/>
      <c r="D32" s="1018"/>
      <c r="E32" s="1018"/>
      <c r="F32" s="1018"/>
      <c r="G32" s="1018"/>
      <c r="H32" s="1018"/>
      <c r="I32" s="1018"/>
      <c r="J32" s="1018"/>
      <c r="K32" s="1018"/>
      <c r="L32" s="1018"/>
      <c r="M32" s="1018"/>
      <c r="N32" s="1018"/>
      <c r="O32" s="1018"/>
      <c r="P32" s="1019"/>
      <c r="Q32" s="1025">
        <v>829</v>
      </c>
      <c r="R32" s="1026"/>
      <c r="S32" s="1026"/>
      <c r="T32" s="1026"/>
      <c r="U32" s="1026"/>
      <c r="V32" s="1026">
        <v>902</v>
      </c>
      <c r="W32" s="1026"/>
      <c r="X32" s="1026"/>
      <c r="Y32" s="1026"/>
      <c r="Z32" s="1026"/>
      <c r="AA32" s="1026">
        <f t="shared" si="0"/>
        <v>-73</v>
      </c>
      <c r="AB32" s="1026"/>
      <c r="AC32" s="1026"/>
      <c r="AD32" s="1026"/>
      <c r="AE32" s="1027"/>
      <c r="AF32" s="1022">
        <v>23</v>
      </c>
      <c r="AG32" s="1023"/>
      <c r="AH32" s="1023"/>
      <c r="AI32" s="1023"/>
      <c r="AJ32" s="1024"/>
      <c r="AK32" s="967">
        <v>420</v>
      </c>
      <c r="AL32" s="958"/>
      <c r="AM32" s="958"/>
      <c r="AN32" s="958"/>
      <c r="AO32" s="958"/>
      <c r="AP32" s="958">
        <v>695</v>
      </c>
      <c r="AQ32" s="958"/>
      <c r="AR32" s="958"/>
      <c r="AS32" s="958"/>
      <c r="AT32" s="958"/>
      <c r="AU32" s="958">
        <f>AP32/2</f>
        <v>347.5</v>
      </c>
      <c r="AV32" s="958"/>
      <c r="AW32" s="958"/>
      <c r="AX32" s="958"/>
      <c r="AY32" s="958"/>
      <c r="AZ32" s="1028" t="s">
        <v>488</v>
      </c>
      <c r="BA32" s="1028"/>
      <c r="BB32" s="1028"/>
      <c r="BC32" s="1028"/>
      <c r="BD32" s="1028"/>
      <c r="BE32" s="959" t="s">
        <v>393</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t="s">
        <v>394</v>
      </c>
      <c r="C33" s="1018"/>
      <c r="D33" s="1018"/>
      <c r="E33" s="1018"/>
      <c r="F33" s="1018"/>
      <c r="G33" s="1018"/>
      <c r="H33" s="1018"/>
      <c r="I33" s="1018"/>
      <c r="J33" s="1018"/>
      <c r="K33" s="1018"/>
      <c r="L33" s="1018"/>
      <c r="M33" s="1018"/>
      <c r="N33" s="1018"/>
      <c r="O33" s="1018"/>
      <c r="P33" s="1019"/>
      <c r="Q33" s="1025">
        <v>343</v>
      </c>
      <c r="R33" s="1026"/>
      <c r="S33" s="1026"/>
      <c r="T33" s="1026"/>
      <c r="U33" s="1026"/>
      <c r="V33" s="1026">
        <v>332</v>
      </c>
      <c r="W33" s="1026"/>
      <c r="X33" s="1026"/>
      <c r="Y33" s="1026"/>
      <c r="Z33" s="1026"/>
      <c r="AA33" s="1026">
        <f t="shared" si="0"/>
        <v>11</v>
      </c>
      <c r="AB33" s="1026"/>
      <c r="AC33" s="1026"/>
      <c r="AD33" s="1026"/>
      <c r="AE33" s="1027"/>
      <c r="AF33" s="1022">
        <v>89</v>
      </c>
      <c r="AG33" s="1023"/>
      <c r="AH33" s="1023"/>
      <c r="AI33" s="1023"/>
      <c r="AJ33" s="1024"/>
      <c r="AK33" s="967">
        <v>56</v>
      </c>
      <c r="AL33" s="958"/>
      <c r="AM33" s="958"/>
      <c r="AN33" s="958"/>
      <c r="AO33" s="958"/>
      <c r="AP33" s="958">
        <v>986</v>
      </c>
      <c r="AQ33" s="958"/>
      <c r="AR33" s="958"/>
      <c r="AS33" s="958"/>
      <c r="AT33" s="958"/>
      <c r="AU33" s="958">
        <f t="shared" ref="AU33:AU34" si="1">AP33/2</f>
        <v>493</v>
      </c>
      <c r="AV33" s="958"/>
      <c r="AW33" s="958"/>
      <c r="AX33" s="958"/>
      <c r="AY33" s="958"/>
      <c r="AZ33" s="1028" t="s">
        <v>488</v>
      </c>
      <c r="BA33" s="1028"/>
      <c r="BB33" s="1028"/>
      <c r="BC33" s="1028"/>
      <c r="BD33" s="1028"/>
      <c r="BE33" s="959" t="s">
        <v>393</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t="s">
        <v>395</v>
      </c>
      <c r="C34" s="1018"/>
      <c r="D34" s="1018"/>
      <c r="E34" s="1018"/>
      <c r="F34" s="1018"/>
      <c r="G34" s="1018"/>
      <c r="H34" s="1018"/>
      <c r="I34" s="1018"/>
      <c r="J34" s="1018"/>
      <c r="K34" s="1018"/>
      <c r="L34" s="1018"/>
      <c r="M34" s="1018"/>
      <c r="N34" s="1018"/>
      <c r="O34" s="1018"/>
      <c r="P34" s="1019"/>
      <c r="Q34" s="1025">
        <v>216</v>
      </c>
      <c r="R34" s="1026"/>
      <c r="S34" s="1026"/>
      <c r="T34" s="1026"/>
      <c r="U34" s="1026"/>
      <c r="V34" s="1026">
        <v>232</v>
      </c>
      <c r="W34" s="1026"/>
      <c r="X34" s="1026"/>
      <c r="Y34" s="1026"/>
      <c r="Z34" s="1026"/>
      <c r="AA34" s="1026">
        <f t="shared" si="0"/>
        <v>-16</v>
      </c>
      <c r="AB34" s="1026"/>
      <c r="AC34" s="1026"/>
      <c r="AD34" s="1026"/>
      <c r="AE34" s="1027"/>
      <c r="AF34" s="1022">
        <v>35</v>
      </c>
      <c r="AG34" s="1023"/>
      <c r="AH34" s="1023"/>
      <c r="AI34" s="1023"/>
      <c r="AJ34" s="1024"/>
      <c r="AK34" s="967">
        <v>72</v>
      </c>
      <c r="AL34" s="958"/>
      <c r="AM34" s="958"/>
      <c r="AN34" s="958"/>
      <c r="AO34" s="958"/>
      <c r="AP34" s="958">
        <v>766</v>
      </c>
      <c r="AQ34" s="958"/>
      <c r="AR34" s="958"/>
      <c r="AS34" s="958"/>
      <c r="AT34" s="958"/>
      <c r="AU34" s="958">
        <f t="shared" si="1"/>
        <v>383</v>
      </c>
      <c r="AV34" s="958"/>
      <c r="AW34" s="958"/>
      <c r="AX34" s="958"/>
      <c r="AY34" s="958"/>
      <c r="AZ34" s="1028" t="s">
        <v>488</v>
      </c>
      <c r="BA34" s="1028"/>
      <c r="BB34" s="1028"/>
      <c r="BC34" s="1028"/>
      <c r="BD34" s="1028"/>
      <c r="BE34" s="959" t="s">
        <v>393</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376</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244</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121</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399</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400</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550</v>
      </c>
      <c r="C68" s="973"/>
      <c r="D68" s="973"/>
      <c r="E68" s="973"/>
      <c r="F68" s="973"/>
      <c r="G68" s="973"/>
      <c r="H68" s="973"/>
      <c r="I68" s="973"/>
      <c r="J68" s="973"/>
      <c r="K68" s="973"/>
      <c r="L68" s="973"/>
      <c r="M68" s="973"/>
      <c r="N68" s="973"/>
      <c r="O68" s="973"/>
      <c r="P68" s="974"/>
      <c r="Q68" s="975">
        <v>7141</v>
      </c>
      <c r="R68" s="969"/>
      <c r="S68" s="969"/>
      <c r="T68" s="969"/>
      <c r="U68" s="969"/>
      <c r="V68" s="969">
        <v>6656</v>
      </c>
      <c r="W68" s="969"/>
      <c r="X68" s="969"/>
      <c r="Y68" s="969"/>
      <c r="Z68" s="969"/>
      <c r="AA68" s="969">
        <v>485</v>
      </c>
      <c r="AB68" s="969"/>
      <c r="AC68" s="969"/>
      <c r="AD68" s="969"/>
      <c r="AE68" s="969"/>
      <c r="AF68" s="969">
        <v>416</v>
      </c>
      <c r="AG68" s="969"/>
      <c r="AH68" s="969"/>
      <c r="AI68" s="969"/>
      <c r="AJ68" s="969"/>
      <c r="AK68" s="969" t="s">
        <v>553</v>
      </c>
      <c r="AL68" s="969"/>
      <c r="AM68" s="969"/>
      <c r="AN68" s="969"/>
      <c r="AO68" s="969"/>
      <c r="AP68" s="969">
        <v>1376</v>
      </c>
      <c r="AQ68" s="969"/>
      <c r="AR68" s="969"/>
      <c r="AS68" s="969"/>
      <c r="AT68" s="969"/>
      <c r="AU68" s="969"/>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551</v>
      </c>
      <c r="C69" s="962"/>
      <c r="D69" s="962"/>
      <c r="E69" s="962"/>
      <c r="F69" s="962"/>
      <c r="G69" s="962"/>
      <c r="H69" s="962"/>
      <c r="I69" s="962"/>
      <c r="J69" s="962"/>
      <c r="K69" s="962"/>
      <c r="L69" s="962"/>
      <c r="M69" s="962"/>
      <c r="N69" s="962"/>
      <c r="O69" s="962"/>
      <c r="P69" s="963"/>
      <c r="Q69" s="964">
        <v>7189</v>
      </c>
      <c r="R69" s="958"/>
      <c r="S69" s="958"/>
      <c r="T69" s="958"/>
      <c r="U69" s="958"/>
      <c r="V69" s="958">
        <v>6969</v>
      </c>
      <c r="W69" s="958"/>
      <c r="X69" s="958"/>
      <c r="Y69" s="958"/>
      <c r="Z69" s="958"/>
      <c r="AA69" s="958">
        <v>220</v>
      </c>
      <c r="AB69" s="958"/>
      <c r="AC69" s="958"/>
      <c r="AD69" s="958"/>
      <c r="AE69" s="958"/>
      <c r="AF69" s="958">
        <v>220</v>
      </c>
      <c r="AG69" s="958"/>
      <c r="AH69" s="958"/>
      <c r="AI69" s="958"/>
      <c r="AJ69" s="958"/>
      <c r="AK69" s="958">
        <v>3820</v>
      </c>
      <c r="AL69" s="958"/>
      <c r="AM69" s="958"/>
      <c r="AN69" s="958"/>
      <c r="AO69" s="958"/>
      <c r="AP69" s="958">
        <v>350</v>
      </c>
      <c r="AQ69" s="958"/>
      <c r="AR69" s="958"/>
      <c r="AS69" s="958"/>
      <c r="AT69" s="958"/>
      <c r="AU69" s="958"/>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552</v>
      </c>
      <c r="C70" s="962"/>
      <c r="D70" s="962"/>
      <c r="E70" s="962"/>
      <c r="F70" s="962"/>
      <c r="G70" s="962"/>
      <c r="H70" s="962"/>
      <c r="I70" s="962"/>
      <c r="J70" s="962"/>
      <c r="K70" s="962"/>
      <c r="L70" s="962"/>
      <c r="M70" s="962"/>
      <c r="N70" s="962"/>
      <c r="O70" s="962"/>
      <c r="P70" s="963"/>
      <c r="Q70" s="964">
        <v>172</v>
      </c>
      <c r="R70" s="958"/>
      <c r="S70" s="958"/>
      <c r="T70" s="958"/>
      <c r="U70" s="958"/>
      <c r="V70" s="958">
        <v>166</v>
      </c>
      <c r="W70" s="958"/>
      <c r="X70" s="958"/>
      <c r="Y70" s="958"/>
      <c r="Z70" s="958"/>
      <c r="AA70" s="958">
        <v>6</v>
      </c>
      <c r="AB70" s="958"/>
      <c r="AC70" s="958"/>
      <c r="AD70" s="958"/>
      <c r="AE70" s="958"/>
      <c r="AF70" s="958">
        <v>6</v>
      </c>
      <c r="AG70" s="958"/>
      <c r="AH70" s="958"/>
      <c r="AI70" s="958"/>
      <c r="AJ70" s="958"/>
      <c r="AK70" s="958" t="s">
        <v>553</v>
      </c>
      <c r="AL70" s="958"/>
      <c r="AM70" s="958"/>
      <c r="AN70" s="958"/>
      <c r="AO70" s="958"/>
      <c r="AP70" s="958">
        <v>0</v>
      </c>
      <c r="AQ70" s="958"/>
      <c r="AR70" s="958"/>
      <c r="AS70" s="958"/>
      <c r="AT70" s="958"/>
      <c r="AU70" s="958"/>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c r="C71" s="962"/>
      <c r="D71" s="962"/>
      <c r="E71" s="962"/>
      <c r="F71" s="962"/>
      <c r="G71" s="962"/>
      <c r="H71" s="962"/>
      <c r="I71" s="962"/>
      <c r="J71" s="962"/>
      <c r="K71" s="962"/>
      <c r="L71" s="962"/>
      <c r="M71" s="962"/>
      <c r="N71" s="962"/>
      <c r="O71" s="962"/>
      <c r="P71" s="963"/>
      <c r="Q71" s="964"/>
      <c r="R71" s="958"/>
      <c r="S71" s="958"/>
      <c r="T71" s="958"/>
      <c r="U71" s="958"/>
      <c r="V71" s="958"/>
      <c r="W71" s="958"/>
      <c r="X71" s="958"/>
      <c r="Y71" s="958"/>
      <c r="Z71" s="958"/>
      <c r="AA71" s="958"/>
      <c r="AB71" s="958"/>
      <c r="AC71" s="958"/>
      <c r="AD71" s="958"/>
      <c r="AE71" s="958"/>
      <c r="AF71" s="958"/>
      <c r="AG71" s="958"/>
      <c r="AH71" s="958"/>
      <c r="AI71" s="958"/>
      <c r="AJ71" s="958"/>
      <c r="AK71" s="958"/>
      <c r="AL71" s="958"/>
      <c r="AM71" s="958"/>
      <c r="AN71" s="958"/>
      <c r="AO71" s="958"/>
      <c r="AP71" s="958"/>
      <c r="AQ71" s="958"/>
      <c r="AR71" s="958"/>
      <c r="AS71" s="958"/>
      <c r="AT71" s="958"/>
      <c r="AU71" s="958"/>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376</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294</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294</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294</v>
      </c>
      <c r="DR109" s="883"/>
      <c r="DS109" s="883"/>
      <c r="DT109" s="883"/>
      <c r="DU109" s="884"/>
      <c r="DV109" s="885" t="s">
        <v>412</v>
      </c>
      <c r="DW109" s="883"/>
      <c r="DX109" s="883"/>
      <c r="DY109" s="883"/>
      <c r="DZ109" s="916"/>
    </row>
    <row r="110" spans="1:131" s="212" customFormat="1" ht="26.25" customHeight="1" x14ac:dyDescent="0.15">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733086</v>
      </c>
      <c r="AB110" s="876"/>
      <c r="AC110" s="876"/>
      <c r="AD110" s="876"/>
      <c r="AE110" s="877"/>
      <c r="AF110" s="878">
        <v>722027</v>
      </c>
      <c r="AG110" s="876"/>
      <c r="AH110" s="876"/>
      <c r="AI110" s="876"/>
      <c r="AJ110" s="877"/>
      <c r="AK110" s="878">
        <v>722745</v>
      </c>
      <c r="AL110" s="876"/>
      <c r="AM110" s="876"/>
      <c r="AN110" s="876"/>
      <c r="AO110" s="877"/>
      <c r="AP110" s="879">
        <v>17.7</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6048814</v>
      </c>
      <c r="BR110" s="829"/>
      <c r="BS110" s="829"/>
      <c r="BT110" s="829"/>
      <c r="BU110" s="829"/>
      <c r="BV110" s="829">
        <v>5906421</v>
      </c>
      <c r="BW110" s="829"/>
      <c r="BX110" s="829"/>
      <c r="BY110" s="829"/>
      <c r="BZ110" s="829"/>
      <c r="CA110" s="829">
        <v>6405942</v>
      </c>
      <c r="CB110" s="829"/>
      <c r="CC110" s="829"/>
      <c r="CD110" s="829"/>
      <c r="CE110" s="829"/>
      <c r="CF110" s="853">
        <v>157</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15">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t="s">
        <v>121</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15">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1923558</v>
      </c>
      <c r="BR112" s="804"/>
      <c r="BS112" s="804"/>
      <c r="BT112" s="804"/>
      <c r="BU112" s="804"/>
      <c r="BV112" s="804">
        <v>1743514</v>
      </c>
      <c r="BW112" s="804"/>
      <c r="BX112" s="804"/>
      <c r="BY112" s="804"/>
      <c r="BZ112" s="804"/>
      <c r="CA112" s="804">
        <v>1688212</v>
      </c>
      <c r="CB112" s="804"/>
      <c r="CC112" s="804"/>
      <c r="CD112" s="804"/>
      <c r="CE112" s="804"/>
      <c r="CF112" s="862">
        <v>41.4</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15">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109245</v>
      </c>
      <c r="AB113" s="906"/>
      <c r="AC113" s="906"/>
      <c r="AD113" s="906"/>
      <c r="AE113" s="907"/>
      <c r="AF113" s="908">
        <v>145542</v>
      </c>
      <c r="AG113" s="906"/>
      <c r="AH113" s="906"/>
      <c r="AI113" s="906"/>
      <c r="AJ113" s="907"/>
      <c r="AK113" s="908">
        <v>166665</v>
      </c>
      <c r="AL113" s="906"/>
      <c r="AM113" s="906"/>
      <c r="AN113" s="906"/>
      <c r="AO113" s="907"/>
      <c r="AP113" s="909">
        <v>4.0999999999999996</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v>14002</v>
      </c>
      <c r="BR113" s="804"/>
      <c r="BS113" s="804"/>
      <c r="BT113" s="804"/>
      <c r="BU113" s="804"/>
      <c r="BV113" s="804">
        <v>431414</v>
      </c>
      <c r="BW113" s="804"/>
      <c r="BX113" s="804"/>
      <c r="BY113" s="804"/>
      <c r="BZ113" s="804"/>
      <c r="CA113" s="804">
        <v>281479</v>
      </c>
      <c r="CB113" s="804"/>
      <c r="CC113" s="804"/>
      <c r="CD113" s="804"/>
      <c r="CE113" s="804"/>
      <c r="CF113" s="862">
        <v>6.9</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12" customFormat="1" ht="26.25" customHeight="1" x14ac:dyDescent="0.15">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2025</v>
      </c>
      <c r="AB114" s="767"/>
      <c r="AC114" s="767"/>
      <c r="AD114" s="767"/>
      <c r="AE114" s="768"/>
      <c r="AF114" s="769">
        <v>2022</v>
      </c>
      <c r="AG114" s="767"/>
      <c r="AH114" s="767"/>
      <c r="AI114" s="767"/>
      <c r="AJ114" s="768"/>
      <c r="AK114" s="769">
        <v>2312</v>
      </c>
      <c r="AL114" s="767"/>
      <c r="AM114" s="767"/>
      <c r="AN114" s="767"/>
      <c r="AO114" s="768"/>
      <c r="AP114" s="811">
        <v>0.1</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t="s">
        <v>121</v>
      </c>
      <c r="BR114" s="804"/>
      <c r="BS114" s="804"/>
      <c r="BT114" s="804"/>
      <c r="BU114" s="804"/>
      <c r="BV114" s="804">
        <v>206984</v>
      </c>
      <c r="BW114" s="804"/>
      <c r="BX114" s="804"/>
      <c r="BY114" s="804"/>
      <c r="BZ114" s="804"/>
      <c r="CA114" s="804">
        <v>275499</v>
      </c>
      <c r="CB114" s="804"/>
      <c r="CC114" s="804"/>
      <c r="CD114" s="804"/>
      <c r="CE114" s="804"/>
      <c r="CF114" s="862">
        <v>6.8</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15">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1137</v>
      </c>
      <c r="AB115" s="906"/>
      <c r="AC115" s="906"/>
      <c r="AD115" s="906"/>
      <c r="AE115" s="907"/>
      <c r="AF115" s="908">
        <v>974</v>
      </c>
      <c r="AG115" s="906"/>
      <c r="AH115" s="906"/>
      <c r="AI115" s="906"/>
      <c r="AJ115" s="907"/>
      <c r="AK115" s="908">
        <v>742</v>
      </c>
      <c r="AL115" s="906"/>
      <c r="AM115" s="906"/>
      <c r="AN115" s="906"/>
      <c r="AO115" s="907"/>
      <c r="AP115" s="909">
        <v>0</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121</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15">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45</v>
      </c>
      <c r="AB116" s="767"/>
      <c r="AC116" s="767"/>
      <c r="AD116" s="767"/>
      <c r="AE116" s="768"/>
      <c r="AF116" s="769">
        <v>342</v>
      </c>
      <c r="AG116" s="767"/>
      <c r="AH116" s="767"/>
      <c r="AI116" s="767"/>
      <c r="AJ116" s="768"/>
      <c r="AK116" s="769">
        <v>431</v>
      </c>
      <c r="AL116" s="767"/>
      <c r="AM116" s="767"/>
      <c r="AN116" s="767"/>
      <c r="AO116" s="768"/>
      <c r="AP116" s="811">
        <v>0</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845538</v>
      </c>
      <c r="AB117" s="890"/>
      <c r="AC117" s="890"/>
      <c r="AD117" s="890"/>
      <c r="AE117" s="891"/>
      <c r="AF117" s="892">
        <v>870907</v>
      </c>
      <c r="AG117" s="890"/>
      <c r="AH117" s="890"/>
      <c r="AI117" s="890"/>
      <c r="AJ117" s="891"/>
      <c r="AK117" s="892">
        <v>892895</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15">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294</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15">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442</v>
      </c>
      <c r="BP119" s="865"/>
      <c r="BQ119" s="866">
        <v>7986374</v>
      </c>
      <c r="BR119" s="832"/>
      <c r="BS119" s="832"/>
      <c r="BT119" s="832"/>
      <c r="BU119" s="832"/>
      <c r="BV119" s="832">
        <v>8288333</v>
      </c>
      <c r="BW119" s="832"/>
      <c r="BX119" s="832"/>
      <c r="BY119" s="832"/>
      <c r="BZ119" s="832"/>
      <c r="CA119" s="832">
        <v>8651132</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15">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6123535</v>
      </c>
      <c r="BR120" s="829"/>
      <c r="BS120" s="829"/>
      <c r="BT120" s="829"/>
      <c r="BU120" s="829"/>
      <c r="BV120" s="829">
        <v>5856939</v>
      </c>
      <c r="BW120" s="829"/>
      <c r="BX120" s="829"/>
      <c r="BY120" s="829"/>
      <c r="BZ120" s="829"/>
      <c r="CA120" s="829">
        <v>5932262</v>
      </c>
      <c r="CB120" s="829"/>
      <c r="CC120" s="829"/>
      <c r="CD120" s="829"/>
      <c r="CE120" s="829"/>
      <c r="CF120" s="853">
        <v>145.4</v>
      </c>
      <c r="CG120" s="854"/>
      <c r="CH120" s="854"/>
      <c r="CI120" s="854"/>
      <c r="CJ120" s="854"/>
      <c r="CK120" s="855" t="s">
        <v>446</v>
      </c>
      <c r="CL120" s="839"/>
      <c r="CM120" s="839"/>
      <c r="CN120" s="839"/>
      <c r="CO120" s="840"/>
      <c r="CP120" s="859" t="s">
        <v>447</v>
      </c>
      <c r="CQ120" s="860"/>
      <c r="CR120" s="860"/>
      <c r="CS120" s="860"/>
      <c r="CT120" s="860"/>
      <c r="CU120" s="860"/>
      <c r="CV120" s="860"/>
      <c r="CW120" s="860"/>
      <c r="CX120" s="860"/>
      <c r="CY120" s="860"/>
      <c r="CZ120" s="860"/>
      <c r="DA120" s="860"/>
      <c r="DB120" s="860"/>
      <c r="DC120" s="860"/>
      <c r="DD120" s="860"/>
      <c r="DE120" s="860"/>
      <c r="DF120" s="861"/>
      <c r="DG120" s="848" t="s">
        <v>121</v>
      </c>
      <c r="DH120" s="829"/>
      <c r="DI120" s="829"/>
      <c r="DJ120" s="829"/>
      <c r="DK120" s="829"/>
      <c r="DL120" s="829" t="s">
        <v>121</v>
      </c>
      <c r="DM120" s="829"/>
      <c r="DN120" s="829"/>
      <c r="DO120" s="829"/>
      <c r="DP120" s="829"/>
      <c r="DQ120" s="829">
        <v>625202</v>
      </c>
      <c r="DR120" s="829"/>
      <c r="DS120" s="829"/>
      <c r="DT120" s="829"/>
      <c r="DU120" s="829"/>
      <c r="DV120" s="830">
        <v>15.3</v>
      </c>
      <c r="DW120" s="830"/>
      <c r="DX120" s="830"/>
      <c r="DY120" s="830"/>
      <c r="DZ120" s="831"/>
    </row>
    <row r="121" spans="1:130" s="212" customFormat="1" ht="26.25" customHeight="1" x14ac:dyDescent="0.15">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121</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v>67053</v>
      </c>
      <c r="BR121" s="804"/>
      <c r="BS121" s="804"/>
      <c r="BT121" s="804"/>
      <c r="BU121" s="804"/>
      <c r="BV121" s="804">
        <v>54866</v>
      </c>
      <c r="BW121" s="804"/>
      <c r="BX121" s="804"/>
      <c r="BY121" s="804"/>
      <c r="BZ121" s="804"/>
      <c r="CA121" s="804">
        <v>42477</v>
      </c>
      <c r="CB121" s="804"/>
      <c r="CC121" s="804"/>
      <c r="CD121" s="804"/>
      <c r="CE121" s="804"/>
      <c r="CF121" s="862">
        <v>1</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v>672696</v>
      </c>
      <c r="DH121" s="804"/>
      <c r="DI121" s="804"/>
      <c r="DJ121" s="804"/>
      <c r="DK121" s="804"/>
      <c r="DL121" s="804">
        <v>615561</v>
      </c>
      <c r="DM121" s="804"/>
      <c r="DN121" s="804"/>
      <c r="DO121" s="804"/>
      <c r="DP121" s="804"/>
      <c r="DQ121" s="804">
        <v>556245</v>
      </c>
      <c r="DR121" s="804"/>
      <c r="DS121" s="804"/>
      <c r="DT121" s="804"/>
      <c r="DU121" s="804"/>
      <c r="DV121" s="781">
        <v>13.6</v>
      </c>
      <c r="DW121" s="781"/>
      <c r="DX121" s="781"/>
      <c r="DY121" s="781"/>
      <c r="DZ121" s="782"/>
    </row>
    <row r="122" spans="1:130" s="212" customFormat="1" ht="26.25" customHeight="1" x14ac:dyDescent="0.15">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4917810</v>
      </c>
      <c r="BR122" s="832"/>
      <c r="BS122" s="832"/>
      <c r="BT122" s="832"/>
      <c r="BU122" s="832"/>
      <c r="BV122" s="832">
        <v>4887313</v>
      </c>
      <c r="BW122" s="832"/>
      <c r="BX122" s="832"/>
      <c r="BY122" s="832"/>
      <c r="BZ122" s="832"/>
      <c r="CA122" s="832">
        <v>5420961</v>
      </c>
      <c r="CB122" s="832"/>
      <c r="CC122" s="832"/>
      <c r="CD122" s="832"/>
      <c r="CE122" s="832"/>
      <c r="CF122" s="833">
        <v>132.80000000000001</v>
      </c>
      <c r="CG122" s="834"/>
      <c r="CH122" s="834"/>
      <c r="CI122" s="834"/>
      <c r="CJ122" s="834"/>
      <c r="CK122" s="856"/>
      <c r="CL122" s="842"/>
      <c r="CM122" s="842"/>
      <c r="CN122" s="842"/>
      <c r="CO122" s="843"/>
      <c r="CP122" s="822" t="s">
        <v>394</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v>506765</v>
      </c>
      <c r="DR122" s="804"/>
      <c r="DS122" s="804"/>
      <c r="DT122" s="804"/>
      <c r="DU122" s="804"/>
      <c r="DV122" s="781">
        <v>12.4</v>
      </c>
      <c r="DW122" s="781"/>
      <c r="DX122" s="781"/>
      <c r="DY122" s="781"/>
      <c r="DZ122" s="782"/>
    </row>
    <row r="123" spans="1:130" s="212" customFormat="1" ht="26.25" customHeight="1" x14ac:dyDescent="0.15">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451</v>
      </c>
      <c r="BP123" s="865"/>
      <c r="BQ123" s="819">
        <v>11108398</v>
      </c>
      <c r="BR123" s="820"/>
      <c r="BS123" s="820"/>
      <c r="BT123" s="820"/>
      <c r="BU123" s="820"/>
      <c r="BV123" s="820">
        <v>10799118</v>
      </c>
      <c r="BW123" s="820"/>
      <c r="BX123" s="820"/>
      <c r="BY123" s="820"/>
      <c r="BZ123" s="820"/>
      <c r="CA123" s="820">
        <v>11395700</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121</v>
      </c>
      <c r="BR124" s="818"/>
      <c r="BS124" s="818"/>
      <c r="BT124" s="818"/>
      <c r="BU124" s="818"/>
      <c r="BV124" s="818" t="s">
        <v>121</v>
      </c>
      <c r="BW124" s="818"/>
      <c r="BX124" s="818"/>
      <c r="BY124" s="818"/>
      <c r="BZ124" s="818"/>
      <c r="CA124" s="818" t="s">
        <v>121</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v>1250862</v>
      </c>
      <c r="DH124" s="751"/>
      <c r="DI124" s="751"/>
      <c r="DJ124" s="751"/>
      <c r="DK124" s="752"/>
      <c r="DL124" s="753">
        <v>1127953</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15">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190</v>
      </c>
      <c r="AB126" s="767"/>
      <c r="AC126" s="767"/>
      <c r="AD126" s="767"/>
      <c r="AE126" s="768"/>
      <c r="AF126" s="769">
        <v>251</v>
      </c>
      <c r="AG126" s="767"/>
      <c r="AH126" s="767"/>
      <c r="AI126" s="767"/>
      <c r="AJ126" s="768"/>
      <c r="AK126" s="769">
        <v>220</v>
      </c>
      <c r="AL126" s="767"/>
      <c r="AM126" s="767"/>
      <c r="AN126" s="767"/>
      <c r="AO126" s="768"/>
      <c r="AP126" s="811">
        <v>0</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456</v>
      </c>
      <c r="CQ126" s="739"/>
      <c r="CR126" s="739"/>
      <c r="CS126" s="739"/>
      <c r="CT126" s="739"/>
      <c r="CU126" s="739"/>
      <c r="CV126" s="739"/>
      <c r="CW126" s="739"/>
      <c r="CX126" s="739"/>
      <c r="CY126" s="739"/>
      <c r="CZ126" s="739"/>
      <c r="DA126" s="739"/>
      <c r="DB126" s="739"/>
      <c r="DC126" s="739"/>
      <c r="DD126" s="739"/>
      <c r="DE126" s="739"/>
      <c r="DF126" s="740"/>
      <c r="DG126" s="803" t="s">
        <v>121</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12" customFormat="1" ht="26.25" customHeight="1" x14ac:dyDescent="0.15">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947</v>
      </c>
      <c r="AB127" s="767"/>
      <c r="AC127" s="767"/>
      <c r="AD127" s="767"/>
      <c r="AE127" s="768"/>
      <c r="AF127" s="769">
        <v>723</v>
      </c>
      <c r="AG127" s="767"/>
      <c r="AH127" s="767"/>
      <c r="AI127" s="767"/>
      <c r="AJ127" s="768"/>
      <c r="AK127" s="769">
        <v>522</v>
      </c>
      <c r="AL127" s="767"/>
      <c r="AM127" s="767"/>
      <c r="AN127" s="767"/>
      <c r="AO127" s="768"/>
      <c r="AP127" s="811">
        <v>0</v>
      </c>
      <c r="AQ127" s="812"/>
      <c r="AR127" s="812"/>
      <c r="AS127" s="812"/>
      <c r="AT127" s="813"/>
      <c r="AU127" s="214"/>
      <c r="AV127" s="214"/>
      <c r="AW127" s="214"/>
      <c r="AX127" s="828" t="s">
        <v>458</v>
      </c>
      <c r="AY127" s="799"/>
      <c r="AZ127" s="799"/>
      <c r="BA127" s="799"/>
      <c r="BB127" s="799"/>
      <c r="BC127" s="799"/>
      <c r="BD127" s="799"/>
      <c r="BE127" s="800"/>
      <c r="BF127" s="798" t="s">
        <v>459</v>
      </c>
      <c r="BG127" s="799"/>
      <c r="BH127" s="799"/>
      <c r="BI127" s="799"/>
      <c r="BJ127" s="799"/>
      <c r="BK127" s="799"/>
      <c r="BL127" s="800"/>
      <c r="BM127" s="798" t="s">
        <v>460</v>
      </c>
      <c r="BN127" s="799"/>
      <c r="BO127" s="799"/>
      <c r="BP127" s="799"/>
      <c r="BQ127" s="799"/>
      <c r="BR127" s="799"/>
      <c r="BS127" s="800"/>
      <c r="BT127" s="798" t="s">
        <v>461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462</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
      <c r="A128" s="783" t="s">
        <v>463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464</v>
      </c>
      <c r="X128" s="785"/>
      <c r="Y128" s="785"/>
      <c r="Z128" s="786"/>
      <c r="AA128" s="787">
        <v>56096</v>
      </c>
      <c r="AB128" s="788"/>
      <c r="AC128" s="788"/>
      <c r="AD128" s="788"/>
      <c r="AE128" s="789"/>
      <c r="AF128" s="790">
        <v>55578</v>
      </c>
      <c r="AG128" s="788"/>
      <c r="AH128" s="788"/>
      <c r="AI128" s="788"/>
      <c r="AJ128" s="789"/>
      <c r="AK128" s="790">
        <v>55913</v>
      </c>
      <c r="AL128" s="788"/>
      <c r="AM128" s="788"/>
      <c r="AN128" s="788"/>
      <c r="AO128" s="789"/>
      <c r="AP128" s="791"/>
      <c r="AQ128" s="792"/>
      <c r="AR128" s="792"/>
      <c r="AS128" s="792"/>
      <c r="AT128" s="793"/>
      <c r="AU128" s="214"/>
      <c r="AV128" s="214"/>
      <c r="AW128" s="214"/>
      <c r="AX128" s="794" t="s">
        <v>465</v>
      </c>
      <c r="AY128" s="795"/>
      <c r="AZ128" s="795"/>
      <c r="BA128" s="795"/>
      <c r="BB128" s="795"/>
      <c r="BC128" s="795"/>
      <c r="BD128" s="795"/>
      <c r="BE128" s="796"/>
      <c r="BF128" s="773" t="s">
        <v>121</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466</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4414526</v>
      </c>
      <c r="AB129" s="767"/>
      <c r="AC129" s="767"/>
      <c r="AD129" s="767"/>
      <c r="AE129" s="768"/>
      <c r="AF129" s="769">
        <v>4451449</v>
      </c>
      <c r="AG129" s="767"/>
      <c r="AH129" s="767"/>
      <c r="AI129" s="767"/>
      <c r="AJ129" s="768"/>
      <c r="AK129" s="769">
        <v>4539381</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121</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474544</v>
      </c>
      <c r="AB130" s="767"/>
      <c r="AC130" s="767"/>
      <c r="AD130" s="767"/>
      <c r="AE130" s="768"/>
      <c r="AF130" s="769">
        <v>449058</v>
      </c>
      <c r="AG130" s="767"/>
      <c r="AH130" s="767"/>
      <c r="AI130" s="767"/>
      <c r="AJ130" s="768"/>
      <c r="AK130" s="769">
        <v>458326</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8.8000000000000007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3939982</v>
      </c>
      <c r="AB131" s="751"/>
      <c r="AC131" s="751"/>
      <c r="AD131" s="751"/>
      <c r="AE131" s="752"/>
      <c r="AF131" s="753">
        <v>4002391</v>
      </c>
      <c r="AG131" s="751"/>
      <c r="AH131" s="751"/>
      <c r="AI131" s="751"/>
      <c r="AJ131" s="752"/>
      <c r="AK131" s="753">
        <v>4081055</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t="s">
        <v>121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7.9923719999999996</v>
      </c>
      <c r="AB132" s="732"/>
      <c r="AC132" s="732"/>
      <c r="AD132" s="732"/>
      <c r="AE132" s="733"/>
      <c r="AF132" s="734">
        <v>9.1513050000000007</v>
      </c>
      <c r="AG132" s="732"/>
      <c r="AH132" s="732"/>
      <c r="AI132" s="732"/>
      <c r="AJ132" s="733"/>
      <c r="AK132" s="734">
        <v>9.2783850000000001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7.1</v>
      </c>
      <c r="AB133" s="711"/>
      <c r="AC133" s="711"/>
      <c r="AD133" s="711"/>
      <c r="AE133" s="712"/>
      <c r="AF133" s="710">
        <v>8</v>
      </c>
      <c r="AG133" s="711"/>
      <c r="AH133" s="711"/>
      <c r="AI133" s="711"/>
      <c r="AJ133" s="712"/>
      <c r="AK133" s="710">
        <v>8.8000000000000007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X+zYwGF4EKKIGJuqZB1L3a/AIIUY4WPhxQUMeqTQPZFjc/bHV3Q1Z34XR41JdAK0JkgkDn2Ipxm3yTQmZcNwA==" saltValue="R4FbFrqj5pKFZmDmmbF8V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0" zoomScaleNormal="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DAIYsoKAkyzW3e5pK6DWnysJtp9WYm1bBSSBtzS6aLg4IpsxbDt7JcrN8PQN7pWxD1Yd7Wpksha7jeps9/2tWA==" saltValue="W2+s/nrdeDmTxE8RBxjp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SN4ICOJR2Hof3xX1KcS3o0l5IJ4nT21gPqkFvMpsX3sScJEs7Gh94C/tzEhQlSu6ITKj+KXJdGyMMLiD+fZg==" saltValue="QY9rviD5ML/yB9hZoOL4H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6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05" t="s">
        <v>480</v>
      </c>
      <c r="AP7" s="253"/>
      <c r="AQ7" s="254" t="s">
        <v>481</v>
      </c>
      <c r="AR7" s="255"/>
    </row>
    <row r="8" spans="1:46" x14ac:dyDescent="0.15">
      <c r="A8" s="247"/>
      <c r="AK8" s="256"/>
      <c r="AL8" s="257"/>
      <c r="AM8" s="257"/>
      <c r="AN8" s="258"/>
      <c r="AO8" s="1106"/>
      <c r="AP8" s="259" t="s">
        <v>482</v>
      </c>
      <c r="AQ8" s="260" t="s">
        <v>483</v>
      </c>
      <c r="AR8" s="261" t="s">
        <v>484</v>
      </c>
    </row>
    <row r="9" spans="1:46" x14ac:dyDescent="0.15">
      <c r="A9" s="247"/>
      <c r="AK9" s="1117" t="s">
        <v>485</v>
      </c>
      <c r="AL9" s="1118"/>
      <c r="AM9" s="1118"/>
      <c r="AN9" s="1119"/>
      <c r="AO9" s="262">
        <v>1429742</v>
      </c>
      <c r="AP9" s="262">
        <v>251273</v>
      </c>
      <c r="AQ9" s="263">
        <v>186275</v>
      </c>
      <c r="AR9" s="264">
        <v>34.9</v>
      </c>
    </row>
    <row r="10" spans="1:46" ht="13.5" customHeight="1" x14ac:dyDescent="0.15">
      <c r="A10" s="247"/>
      <c r="AK10" s="1117" t="s">
        <v>486</v>
      </c>
      <c r="AL10" s="1118"/>
      <c r="AM10" s="1118"/>
      <c r="AN10" s="1119"/>
      <c r="AO10" s="265">
        <v>156184</v>
      </c>
      <c r="AP10" s="265">
        <v>27449</v>
      </c>
      <c r="AQ10" s="266">
        <v>28060</v>
      </c>
      <c r="AR10" s="267">
        <v>-2.2000000000000002</v>
      </c>
    </row>
    <row r="11" spans="1:46" ht="13.5" customHeight="1" x14ac:dyDescent="0.15">
      <c r="A11" s="247"/>
      <c r="AK11" s="1117" t="s">
        <v>487</v>
      </c>
      <c r="AL11" s="1118"/>
      <c r="AM11" s="1118"/>
      <c r="AN11" s="1119"/>
      <c r="AO11" s="265" t="s">
        <v>488</v>
      </c>
      <c r="AP11" s="265" t="s">
        <v>488</v>
      </c>
      <c r="AQ11" s="266">
        <v>7123</v>
      </c>
      <c r="AR11" s="267" t="s">
        <v>488</v>
      </c>
    </row>
    <row r="12" spans="1:46" ht="13.5" customHeight="1" x14ac:dyDescent="0.15">
      <c r="A12" s="247"/>
      <c r="AK12" s="1117" t="s">
        <v>489</v>
      </c>
      <c r="AL12" s="1118"/>
      <c r="AM12" s="1118"/>
      <c r="AN12" s="1119"/>
      <c r="AO12" s="265" t="s">
        <v>488</v>
      </c>
      <c r="AP12" s="265" t="s">
        <v>488</v>
      </c>
      <c r="AQ12" s="266">
        <v>57</v>
      </c>
      <c r="AR12" s="267" t="s">
        <v>488</v>
      </c>
    </row>
    <row r="13" spans="1:46" ht="13.5" customHeight="1" x14ac:dyDescent="0.15">
      <c r="A13" s="247"/>
      <c r="AK13" s="1117" t="s">
        <v>490</v>
      </c>
      <c r="AL13" s="1118"/>
      <c r="AM13" s="1118"/>
      <c r="AN13" s="1119"/>
      <c r="AO13" s="265" t="s">
        <v>488</v>
      </c>
      <c r="AP13" s="265" t="s">
        <v>488</v>
      </c>
      <c r="AQ13" s="266">
        <v>6435</v>
      </c>
      <c r="AR13" s="267" t="s">
        <v>488</v>
      </c>
    </row>
    <row r="14" spans="1:46" ht="13.5" customHeight="1" x14ac:dyDescent="0.15">
      <c r="A14" s="247"/>
      <c r="AK14" s="1117" t="s">
        <v>491</v>
      </c>
      <c r="AL14" s="1118"/>
      <c r="AM14" s="1118"/>
      <c r="AN14" s="1119"/>
      <c r="AO14" s="265">
        <v>39144</v>
      </c>
      <c r="AP14" s="265">
        <v>6879</v>
      </c>
      <c r="AQ14" s="266">
        <v>3786</v>
      </c>
      <c r="AR14" s="267">
        <v>81.7</v>
      </c>
    </row>
    <row r="15" spans="1:46" ht="13.5" customHeight="1" x14ac:dyDescent="0.15">
      <c r="A15" s="247"/>
      <c r="AK15" s="1120" t="s">
        <v>492</v>
      </c>
      <c r="AL15" s="1121"/>
      <c r="AM15" s="1121"/>
      <c r="AN15" s="1122"/>
      <c r="AO15" s="265">
        <v>-7411</v>
      </c>
      <c r="AP15" s="265">
        <v>-1302</v>
      </c>
      <c r="AQ15" s="266">
        <v>-9323</v>
      </c>
      <c r="AR15" s="267">
        <v>-86</v>
      </c>
    </row>
    <row r="16" spans="1:46" x14ac:dyDescent="0.15">
      <c r="A16" s="247"/>
      <c r="AK16" s="1120" t="s">
        <v>177</v>
      </c>
      <c r="AL16" s="1121"/>
      <c r="AM16" s="1121"/>
      <c r="AN16" s="1122"/>
      <c r="AO16" s="265">
        <v>1617659</v>
      </c>
      <c r="AP16" s="265">
        <v>284299</v>
      </c>
      <c r="AQ16" s="266">
        <v>222412</v>
      </c>
      <c r="AR16" s="267">
        <v>27.8</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23" t="s">
        <v>497</v>
      </c>
      <c r="AL21" s="1124"/>
      <c r="AM21" s="1124"/>
      <c r="AN21" s="1125"/>
      <c r="AO21" s="277">
        <v>26.36</v>
      </c>
      <c r="AP21" s="278">
        <v>17.59</v>
      </c>
      <c r="AQ21" s="279">
        <v>8.77</v>
      </c>
      <c r="AS21" s="280"/>
      <c r="AT21" s="276"/>
    </row>
    <row r="22" spans="1:46" s="248" customFormat="1" x14ac:dyDescent="0.15">
      <c r="A22" s="276"/>
      <c r="AK22" s="1123" t="s">
        <v>498</v>
      </c>
      <c r="AL22" s="1124"/>
      <c r="AM22" s="1124"/>
      <c r="AN22" s="1125"/>
      <c r="AO22" s="281">
        <v>97.6</v>
      </c>
      <c r="AP22" s="282">
        <v>95.9</v>
      </c>
      <c r="AQ22" s="283">
        <v>1.7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05" t="s">
        <v>480</v>
      </c>
      <c r="AP30" s="253"/>
      <c r="AQ30" s="254" t="s">
        <v>481</v>
      </c>
      <c r="AR30" s="255"/>
    </row>
    <row r="31" spans="1:46" x14ac:dyDescent="0.15">
      <c r="A31" s="247"/>
      <c r="AK31" s="256"/>
      <c r="AL31" s="257"/>
      <c r="AM31" s="257"/>
      <c r="AN31" s="258"/>
      <c r="AO31" s="1106"/>
      <c r="AP31" s="259" t="s">
        <v>482</v>
      </c>
      <c r="AQ31" s="260" t="s">
        <v>483</v>
      </c>
      <c r="AR31" s="261" t="s">
        <v>484</v>
      </c>
    </row>
    <row r="32" spans="1:46" ht="27" customHeight="1" x14ac:dyDescent="0.15">
      <c r="A32" s="247"/>
      <c r="AK32" s="1107" t="s">
        <v>502</v>
      </c>
      <c r="AL32" s="1108"/>
      <c r="AM32" s="1108"/>
      <c r="AN32" s="1109"/>
      <c r="AO32" s="291">
        <v>722745</v>
      </c>
      <c r="AP32" s="291">
        <v>127020</v>
      </c>
      <c r="AQ32" s="292">
        <v>124581</v>
      </c>
      <c r="AR32" s="293">
        <v>2</v>
      </c>
    </row>
    <row r="33" spans="1:46" ht="13.5" customHeight="1" x14ac:dyDescent="0.15">
      <c r="A33" s="247"/>
      <c r="AK33" s="1107" t="s">
        <v>503</v>
      </c>
      <c r="AL33" s="1108"/>
      <c r="AM33" s="1108"/>
      <c r="AN33" s="1109"/>
      <c r="AO33" s="291" t="s">
        <v>488</v>
      </c>
      <c r="AP33" s="291" t="s">
        <v>488</v>
      </c>
      <c r="AQ33" s="292">
        <v>76</v>
      </c>
      <c r="AR33" s="293" t="s">
        <v>488</v>
      </c>
    </row>
    <row r="34" spans="1:46" ht="27" customHeight="1" x14ac:dyDescent="0.15">
      <c r="A34" s="247"/>
      <c r="AK34" s="1107" t="s">
        <v>504</v>
      </c>
      <c r="AL34" s="1108"/>
      <c r="AM34" s="1108"/>
      <c r="AN34" s="1109"/>
      <c r="AO34" s="291" t="s">
        <v>488</v>
      </c>
      <c r="AP34" s="291" t="s">
        <v>488</v>
      </c>
      <c r="AQ34" s="292">
        <v>163</v>
      </c>
      <c r="AR34" s="293" t="s">
        <v>488</v>
      </c>
    </row>
    <row r="35" spans="1:46" ht="27" customHeight="1" x14ac:dyDescent="0.15">
      <c r="A35" s="247"/>
      <c r="AK35" s="1107" t="s">
        <v>505</v>
      </c>
      <c r="AL35" s="1108"/>
      <c r="AM35" s="1108"/>
      <c r="AN35" s="1109"/>
      <c r="AO35" s="291">
        <v>166665</v>
      </c>
      <c r="AP35" s="291">
        <v>29291</v>
      </c>
      <c r="AQ35" s="292">
        <v>24428</v>
      </c>
      <c r="AR35" s="293">
        <v>19.899999999999999</v>
      </c>
    </row>
    <row r="36" spans="1:46" ht="27" customHeight="1" x14ac:dyDescent="0.15">
      <c r="A36" s="247"/>
      <c r="AK36" s="1107" t="s">
        <v>506</v>
      </c>
      <c r="AL36" s="1108"/>
      <c r="AM36" s="1108"/>
      <c r="AN36" s="1109"/>
      <c r="AO36" s="291">
        <v>2312</v>
      </c>
      <c r="AP36" s="291">
        <v>406</v>
      </c>
      <c r="AQ36" s="292">
        <v>4294</v>
      </c>
      <c r="AR36" s="293">
        <v>-90.5</v>
      </c>
    </row>
    <row r="37" spans="1:46" ht="13.5" customHeight="1" x14ac:dyDescent="0.15">
      <c r="A37" s="247"/>
      <c r="AK37" s="1107" t="s">
        <v>507</v>
      </c>
      <c r="AL37" s="1108"/>
      <c r="AM37" s="1108"/>
      <c r="AN37" s="1109"/>
      <c r="AO37" s="291">
        <v>742</v>
      </c>
      <c r="AP37" s="291">
        <v>130</v>
      </c>
      <c r="AQ37" s="292">
        <v>880</v>
      </c>
      <c r="AR37" s="293">
        <v>-85.2</v>
      </c>
    </row>
    <row r="38" spans="1:46" ht="27" customHeight="1" x14ac:dyDescent="0.15">
      <c r="A38" s="247"/>
      <c r="AK38" s="1110" t="s">
        <v>508</v>
      </c>
      <c r="AL38" s="1111"/>
      <c r="AM38" s="1111"/>
      <c r="AN38" s="1112"/>
      <c r="AO38" s="294">
        <v>431</v>
      </c>
      <c r="AP38" s="294">
        <v>76</v>
      </c>
      <c r="AQ38" s="295">
        <v>22</v>
      </c>
      <c r="AR38" s="283">
        <v>245.5</v>
      </c>
      <c r="AS38" s="290"/>
    </row>
    <row r="39" spans="1:46" x14ac:dyDescent="0.15">
      <c r="A39" s="247"/>
      <c r="AK39" s="1110" t="s">
        <v>509</v>
      </c>
      <c r="AL39" s="1111"/>
      <c r="AM39" s="1111"/>
      <c r="AN39" s="1112"/>
      <c r="AO39" s="291">
        <v>-55913</v>
      </c>
      <c r="AP39" s="291">
        <v>-9827</v>
      </c>
      <c r="AQ39" s="292">
        <v>-5293</v>
      </c>
      <c r="AR39" s="293">
        <v>85.7</v>
      </c>
      <c r="AS39" s="290"/>
    </row>
    <row r="40" spans="1:46" ht="27" customHeight="1" x14ac:dyDescent="0.15">
      <c r="A40" s="247"/>
      <c r="AK40" s="1107" t="s">
        <v>510</v>
      </c>
      <c r="AL40" s="1108"/>
      <c r="AM40" s="1108"/>
      <c r="AN40" s="1109"/>
      <c r="AO40" s="291">
        <v>-458326</v>
      </c>
      <c r="AP40" s="291">
        <v>-80549</v>
      </c>
      <c r="AQ40" s="292">
        <v>-99375</v>
      </c>
      <c r="AR40" s="293">
        <v>-18.899999999999999</v>
      </c>
      <c r="AS40" s="290"/>
    </row>
    <row r="41" spans="1:46" x14ac:dyDescent="0.15">
      <c r="A41" s="247"/>
      <c r="AK41" s="1113" t="s">
        <v>287</v>
      </c>
      <c r="AL41" s="1114"/>
      <c r="AM41" s="1114"/>
      <c r="AN41" s="1115"/>
      <c r="AO41" s="291">
        <v>378656</v>
      </c>
      <c r="AP41" s="291">
        <v>66548</v>
      </c>
      <c r="AQ41" s="292">
        <v>49775</v>
      </c>
      <c r="AR41" s="293">
        <v>33.700000000000003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00" t="s">
        <v>480</v>
      </c>
      <c r="AN49" s="1102" t="s">
        <v>513</v>
      </c>
      <c r="AO49" s="1103"/>
      <c r="AP49" s="1103"/>
      <c r="AQ49" s="1103"/>
      <c r="AR49" s="1104"/>
    </row>
    <row r="50" spans="1:44" x14ac:dyDescent="0.15">
      <c r="A50" s="247"/>
      <c r="AK50" s="305"/>
      <c r="AL50" s="306"/>
      <c r="AM50" s="1101"/>
      <c r="AN50" s="307" t="s">
        <v>514</v>
      </c>
      <c r="AO50" s="308" t="s">
        <v>515</v>
      </c>
      <c r="AP50" s="309" t="s">
        <v>516</v>
      </c>
      <c r="AQ50" s="310" t="s">
        <v>517</v>
      </c>
      <c r="AR50" s="311" t="s">
        <v>518</v>
      </c>
    </row>
    <row r="51" spans="1:44" x14ac:dyDescent="0.15">
      <c r="A51" s="247"/>
      <c r="AK51" s="303" t="s">
        <v>519</v>
      </c>
      <c r="AL51" s="304"/>
      <c r="AM51" s="312">
        <v>1248270</v>
      </c>
      <c r="AN51" s="313">
        <v>207113</v>
      </c>
      <c r="AO51" s="314">
        <v>-4.0999999999999996</v>
      </c>
      <c r="AP51" s="315">
        <v>200194</v>
      </c>
      <c r="AQ51" s="316">
        <v>5.2</v>
      </c>
      <c r="AR51" s="317">
        <v>-9.3000000000000007</v>
      </c>
    </row>
    <row r="52" spans="1:44" x14ac:dyDescent="0.15">
      <c r="A52" s="247"/>
      <c r="AK52" s="318"/>
      <c r="AL52" s="319" t="s">
        <v>520</v>
      </c>
      <c r="AM52" s="320">
        <v>723310</v>
      </c>
      <c r="AN52" s="321">
        <v>120012</v>
      </c>
      <c r="AO52" s="322">
        <v>41.8</v>
      </c>
      <c r="AP52" s="323">
        <v>106422</v>
      </c>
      <c r="AQ52" s="324">
        <v>20.100000000000001</v>
      </c>
      <c r="AR52" s="325">
        <v>21.7</v>
      </c>
    </row>
    <row r="53" spans="1:44" x14ac:dyDescent="0.15">
      <c r="A53" s="247"/>
      <c r="AK53" s="303" t="s">
        <v>521</v>
      </c>
      <c r="AL53" s="304"/>
      <c r="AM53" s="312">
        <v>1189686</v>
      </c>
      <c r="AN53" s="313">
        <v>200082</v>
      </c>
      <c r="AO53" s="314">
        <v>-3.4</v>
      </c>
      <c r="AP53" s="315">
        <v>196914</v>
      </c>
      <c r="AQ53" s="316">
        <v>-1.6</v>
      </c>
      <c r="AR53" s="317">
        <v>-1.8</v>
      </c>
    </row>
    <row r="54" spans="1:44" x14ac:dyDescent="0.15">
      <c r="A54" s="247"/>
      <c r="AK54" s="318"/>
      <c r="AL54" s="319" t="s">
        <v>520</v>
      </c>
      <c r="AM54" s="320">
        <v>483079</v>
      </c>
      <c r="AN54" s="321">
        <v>81244</v>
      </c>
      <c r="AO54" s="322">
        <v>-32.299999999999997</v>
      </c>
      <c r="AP54" s="323">
        <v>98966</v>
      </c>
      <c r="AQ54" s="324">
        <v>-7</v>
      </c>
      <c r="AR54" s="325">
        <v>-25.3</v>
      </c>
    </row>
    <row r="55" spans="1:44" x14ac:dyDescent="0.15">
      <c r="A55" s="247"/>
      <c r="AK55" s="303" t="s">
        <v>522</v>
      </c>
      <c r="AL55" s="304"/>
      <c r="AM55" s="312">
        <v>1103890</v>
      </c>
      <c r="AN55" s="313">
        <v>187641</v>
      </c>
      <c r="AO55" s="314">
        <v>-6.2</v>
      </c>
      <c r="AP55" s="315">
        <v>204757</v>
      </c>
      <c r="AQ55" s="316">
        <v>4</v>
      </c>
      <c r="AR55" s="317">
        <v>-10.199999999999999</v>
      </c>
    </row>
    <row r="56" spans="1:44" x14ac:dyDescent="0.15">
      <c r="A56" s="247"/>
      <c r="AK56" s="318"/>
      <c r="AL56" s="319" t="s">
        <v>520</v>
      </c>
      <c r="AM56" s="320">
        <v>560189</v>
      </c>
      <c r="AN56" s="321">
        <v>95222</v>
      </c>
      <c r="AO56" s="322">
        <v>17.2</v>
      </c>
      <c r="AP56" s="323">
        <v>106071</v>
      </c>
      <c r="AQ56" s="324">
        <v>7.2</v>
      </c>
      <c r="AR56" s="325">
        <v>10</v>
      </c>
    </row>
    <row r="57" spans="1:44" x14ac:dyDescent="0.15">
      <c r="A57" s="247"/>
      <c r="AK57" s="303" t="s">
        <v>523</v>
      </c>
      <c r="AL57" s="304"/>
      <c r="AM57" s="312">
        <v>1412087</v>
      </c>
      <c r="AN57" s="313">
        <v>242252</v>
      </c>
      <c r="AO57" s="314">
        <v>29.1</v>
      </c>
      <c r="AP57" s="315">
        <v>194971</v>
      </c>
      <c r="AQ57" s="316">
        <v>-4.8</v>
      </c>
      <c r="AR57" s="317">
        <v>33.9</v>
      </c>
    </row>
    <row r="58" spans="1:44" x14ac:dyDescent="0.15">
      <c r="A58" s="247"/>
      <c r="AK58" s="318"/>
      <c r="AL58" s="319" t="s">
        <v>520</v>
      </c>
      <c r="AM58" s="320">
        <v>699688</v>
      </c>
      <c r="AN58" s="321">
        <v>120036</v>
      </c>
      <c r="AO58" s="322">
        <v>26.1</v>
      </c>
      <c r="AP58" s="323">
        <v>105966</v>
      </c>
      <c r="AQ58" s="324">
        <v>-0.1</v>
      </c>
      <c r="AR58" s="325">
        <v>26.2</v>
      </c>
    </row>
    <row r="59" spans="1:44" x14ac:dyDescent="0.15">
      <c r="A59" s="247"/>
      <c r="AK59" s="303" t="s">
        <v>524</v>
      </c>
      <c r="AL59" s="304"/>
      <c r="AM59" s="312">
        <v>2593460</v>
      </c>
      <c r="AN59" s="313">
        <v>455793</v>
      </c>
      <c r="AO59" s="314">
        <v>88.1</v>
      </c>
      <c r="AP59" s="315">
        <v>224172</v>
      </c>
      <c r="AQ59" s="316">
        <v>15</v>
      </c>
      <c r="AR59" s="317">
        <v>73.099999999999994</v>
      </c>
    </row>
    <row r="60" spans="1:44" x14ac:dyDescent="0.15">
      <c r="A60" s="247"/>
      <c r="AK60" s="318"/>
      <c r="AL60" s="319" t="s">
        <v>520</v>
      </c>
      <c r="AM60" s="320">
        <v>1419586</v>
      </c>
      <c r="AN60" s="321">
        <v>249488</v>
      </c>
      <c r="AO60" s="322">
        <v>107.8</v>
      </c>
      <c r="AP60" s="323">
        <v>117611</v>
      </c>
      <c r="AQ60" s="324">
        <v>11</v>
      </c>
      <c r="AR60" s="325">
        <v>96.8</v>
      </c>
    </row>
    <row r="61" spans="1:44" x14ac:dyDescent="0.15">
      <c r="A61" s="247"/>
      <c r="AK61" s="303" t="s">
        <v>525</v>
      </c>
      <c r="AL61" s="326"/>
      <c r="AM61" s="312">
        <v>1509479</v>
      </c>
      <c r="AN61" s="313">
        <v>258576</v>
      </c>
      <c r="AO61" s="314">
        <v>20.7</v>
      </c>
      <c r="AP61" s="315">
        <v>204202</v>
      </c>
      <c r="AQ61" s="327">
        <v>3.6</v>
      </c>
      <c r="AR61" s="317">
        <v>17.100000000000001</v>
      </c>
    </row>
    <row r="62" spans="1:44" x14ac:dyDescent="0.15">
      <c r="A62" s="247"/>
      <c r="AK62" s="318"/>
      <c r="AL62" s="319" t="s">
        <v>520</v>
      </c>
      <c r="AM62" s="320">
        <v>777170</v>
      </c>
      <c r="AN62" s="321">
        <v>133200</v>
      </c>
      <c r="AO62" s="322">
        <v>32.1</v>
      </c>
      <c r="AP62" s="323">
        <v>107007</v>
      </c>
      <c r="AQ62" s="324">
        <v>6.2</v>
      </c>
      <c r="AR62" s="325">
        <v>25.9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FhfAU6TaGcsZDZ1RumDFluaUS3LdKo5xGVbKILrzsZ3YgIIUkDSvNbAc5JEKdqRvvND6JHOK49yvTb95a0k85g==" saltValue="hvXf8S7Ra3J/qZqmJliDo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60" zoomScaleNormal="6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akLavIisc5dmHGLRNBgDB/7sQF18VGOS38/jMb2QajCthDDKEbuCSZde33Bx+UxnHaL3tURBaU5zVEMfxrDdxg==" saltValue="QK9dDFGjFDx1OUacnKEk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60" zoomScaleNormal="6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5co1mpkFFTD+xuJER4OxbWlSTmJ1ZW6n+WvYpHGflA3ikbu635PPewO+ef3S4VdNGC8toiaal6wNiuy4BJjMpQ==" saltValue="1aguHkEpJKPFFBHkjmdqP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68"/>
  <sheetViews>
    <sheetView showGridLines="0" zoomScale="60" zoomScaleNormal="6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26" t="s">
        <v>3</v>
      </c>
      <c r="D47" s="1126"/>
      <c r="E47" s="1127"/>
      <c r="F47" s="11">
        <v>19.41</v>
      </c>
      <c r="G47" s="12">
        <v>20.76</v>
      </c>
      <c r="H47" s="12">
        <v>22.62</v>
      </c>
      <c r="I47" s="12">
        <v>15.7</v>
      </c>
      <c r="J47" s="13">
        <v>17.600000000000001</v>
      </c>
    </row>
    <row r="48" spans="2:10" ht="57.75" customHeight="1" x14ac:dyDescent="0.15">
      <c r="B48" s="14"/>
      <c r="C48" s="1128" t="s">
        <v>4</v>
      </c>
      <c r="D48" s="1128"/>
      <c r="E48" s="1129"/>
      <c r="F48" s="15">
        <v>5.32</v>
      </c>
      <c r="G48" s="16">
        <v>5.89</v>
      </c>
      <c r="H48" s="16">
        <v>6.24</v>
      </c>
      <c r="I48" s="16">
        <v>8.61</v>
      </c>
      <c r="J48" s="17">
        <v>8.6199999999999992</v>
      </c>
    </row>
    <row r="49" spans="2:10" ht="57.75" customHeight="1" thickBot="1" x14ac:dyDescent="0.2">
      <c r="B49" s="18"/>
      <c r="C49" s="1130" t="s">
        <v>5</v>
      </c>
      <c r="D49" s="1130"/>
      <c r="E49" s="1131"/>
      <c r="F49" s="19">
        <v>5.26</v>
      </c>
      <c r="G49" s="20">
        <v>6.41</v>
      </c>
      <c r="H49" s="20">
        <v>1.28</v>
      </c>
      <c r="I49" s="20" t="s">
        <v>532</v>
      </c>
      <c r="J49" s="21">
        <v>2.38</v>
      </c>
    </row>
    <row r="50" spans="2:10"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sheetData>
  <sheetProtection algorithmName="SHA-512" hashValue="Bo1jzTRdfUBVWvFxpuY95pCNxy/guG+a/NiFZ8rBQ6LMbJtyabc2UcqLozk6XXZxjiIdWbvPPpgBTO41NWtYkA==" saltValue="1KIybSf96GivJDCIiXPv6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36" t="s">
        <v>533</v>
      </c>
      <c r="D34" s="1136"/>
      <c r="E34" s="1137"/>
      <c r="F34" s="32">
        <v>5.31</v>
      </c>
      <c r="G34" s="33">
        <v>5.89</v>
      </c>
      <c r="H34" s="33">
        <v>6.24</v>
      </c>
      <c r="I34" s="33">
        <v>8.61</v>
      </c>
      <c r="J34" s="34">
        <v>8.6199999999999992</v>
      </c>
      <c r="K34" s="22"/>
      <c r="L34" s="22"/>
      <c r="M34" s="22"/>
      <c r="N34" s="22"/>
      <c r="O34" s="22"/>
      <c r="P34" s="22"/>
    </row>
    <row r="35" spans="1:16" ht="39" customHeight="1" x14ac:dyDescent="0.15">
      <c r="A35" s="22"/>
      <c r="B35" s="35"/>
      <c r="C35" s="1132" t="s">
        <v>534</v>
      </c>
      <c r="D35" s="1132"/>
      <c r="E35" s="1133"/>
      <c r="F35" s="36" t="s">
        <v>488</v>
      </c>
      <c r="G35" s="37" t="s">
        <v>488</v>
      </c>
      <c r="H35" s="37" t="s">
        <v>488</v>
      </c>
      <c r="I35" s="37" t="s">
        <v>488</v>
      </c>
      <c r="J35" s="38">
        <v>1.96</v>
      </c>
      <c r="K35" s="22"/>
      <c r="L35" s="22"/>
      <c r="M35" s="22"/>
      <c r="N35" s="22"/>
      <c r="O35" s="22"/>
      <c r="P35" s="22"/>
    </row>
    <row r="36" spans="1:16" ht="39" customHeight="1" x14ac:dyDescent="0.15">
      <c r="A36" s="22"/>
      <c r="B36" s="35"/>
      <c r="C36" s="1132" t="s">
        <v>535</v>
      </c>
      <c r="D36" s="1132"/>
      <c r="E36" s="1133"/>
      <c r="F36" s="36">
        <v>0.52</v>
      </c>
      <c r="G36" s="37">
        <v>1.42</v>
      </c>
      <c r="H36" s="37">
        <v>1.88</v>
      </c>
      <c r="I36" s="37">
        <v>1.79</v>
      </c>
      <c r="J36" s="38">
        <v>1.7</v>
      </c>
      <c r="K36" s="22"/>
      <c r="L36" s="22"/>
      <c r="M36" s="22"/>
      <c r="N36" s="22"/>
      <c r="O36" s="22"/>
      <c r="P36" s="22"/>
    </row>
    <row r="37" spans="1:16" ht="39" customHeight="1" x14ac:dyDescent="0.15">
      <c r="A37" s="22"/>
      <c r="B37" s="35"/>
      <c r="C37" s="1132" t="s">
        <v>536</v>
      </c>
      <c r="D37" s="1132"/>
      <c r="E37" s="1133"/>
      <c r="F37" s="36" t="s">
        <v>488</v>
      </c>
      <c r="G37" s="37" t="s">
        <v>488</v>
      </c>
      <c r="H37" s="37" t="s">
        <v>488</v>
      </c>
      <c r="I37" s="37" t="s">
        <v>488</v>
      </c>
      <c r="J37" s="38">
        <v>0.76</v>
      </c>
      <c r="K37" s="22"/>
      <c r="L37" s="22"/>
      <c r="M37" s="22"/>
      <c r="N37" s="22"/>
      <c r="O37" s="22"/>
      <c r="P37" s="22"/>
    </row>
    <row r="38" spans="1:16" ht="39" customHeight="1" x14ac:dyDescent="0.15">
      <c r="A38" s="22"/>
      <c r="B38" s="35"/>
      <c r="C38" s="1132" t="s">
        <v>537</v>
      </c>
      <c r="D38" s="1132"/>
      <c r="E38" s="1133"/>
      <c r="F38" s="36">
        <v>2.96</v>
      </c>
      <c r="G38" s="37">
        <v>2.78</v>
      </c>
      <c r="H38" s="37">
        <v>2.21</v>
      </c>
      <c r="I38" s="37">
        <v>1.05</v>
      </c>
      <c r="J38" s="38">
        <v>0.51</v>
      </c>
      <c r="K38" s="22"/>
      <c r="L38" s="22"/>
      <c r="M38" s="22"/>
      <c r="N38" s="22"/>
      <c r="O38" s="22"/>
      <c r="P38" s="22"/>
    </row>
    <row r="39" spans="1:16" ht="39" customHeight="1" x14ac:dyDescent="0.15">
      <c r="A39" s="22"/>
      <c r="B39" s="35"/>
      <c r="C39" s="1132" t="s">
        <v>538</v>
      </c>
      <c r="D39" s="1132"/>
      <c r="E39" s="1133"/>
      <c r="F39" s="36">
        <v>0.23</v>
      </c>
      <c r="G39" s="37">
        <v>0.18</v>
      </c>
      <c r="H39" s="37">
        <v>1.32</v>
      </c>
      <c r="I39" s="37">
        <v>0.45</v>
      </c>
      <c r="J39" s="38">
        <v>0.26</v>
      </c>
      <c r="K39" s="22"/>
      <c r="L39" s="22"/>
      <c r="M39" s="22"/>
      <c r="N39" s="22"/>
      <c r="O39" s="22"/>
      <c r="P39" s="22"/>
    </row>
    <row r="40" spans="1:16" ht="39" customHeight="1" x14ac:dyDescent="0.15">
      <c r="A40" s="22"/>
      <c r="B40" s="35"/>
      <c r="C40" s="1132" t="s">
        <v>539</v>
      </c>
      <c r="D40" s="1132"/>
      <c r="E40" s="1133"/>
      <c r="F40" s="36">
        <v>0.04</v>
      </c>
      <c r="G40" s="37">
        <v>0.13</v>
      </c>
      <c r="H40" s="37">
        <v>0.42</v>
      </c>
      <c r="I40" s="37">
        <v>0.01</v>
      </c>
      <c r="J40" s="38">
        <v>0.13</v>
      </c>
      <c r="K40" s="22"/>
      <c r="L40" s="22"/>
      <c r="M40" s="22"/>
      <c r="N40" s="22"/>
      <c r="O40" s="22"/>
      <c r="P40" s="22"/>
    </row>
    <row r="41" spans="1:16" ht="39" customHeight="1" x14ac:dyDescent="0.15">
      <c r="A41" s="22"/>
      <c r="B41" s="35"/>
      <c r="C41" s="1132" t="s">
        <v>540</v>
      </c>
      <c r="D41" s="1132"/>
      <c r="E41" s="1133"/>
      <c r="F41" s="36">
        <v>0.04</v>
      </c>
      <c r="G41" s="37">
        <v>0.04</v>
      </c>
      <c r="H41" s="37">
        <v>0.04</v>
      </c>
      <c r="I41" s="37">
        <v>0.05</v>
      </c>
      <c r="J41" s="38">
        <v>0.03</v>
      </c>
      <c r="K41" s="22"/>
      <c r="L41" s="22"/>
      <c r="M41" s="22"/>
      <c r="N41" s="22"/>
      <c r="O41" s="22"/>
      <c r="P41" s="22"/>
    </row>
    <row r="42" spans="1:16" ht="39" customHeight="1" x14ac:dyDescent="0.15">
      <c r="A42" s="22"/>
      <c r="B42" s="39"/>
      <c r="C42" s="1132" t="s">
        <v>541</v>
      </c>
      <c r="D42" s="1132"/>
      <c r="E42" s="1133"/>
      <c r="F42" s="36" t="s">
        <v>488</v>
      </c>
      <c r="G42" s="37" t="s">
        <v>488</v>
      </c>
      <c r="H42" s="37" t="s">
        <v>488</v>
      </c>
      <c r="I42" s="37" t="s">
        <v>488</v>
      </c>
      <c r="J42" s="38" t="s">
        <v>488</v>
      </c>
      <c r="K42" s="22"/>
      <c r="L42" s="22"/>
      <c r="M42" s="22"/>
      <c r="N42" s="22"/>
      <c r="O42" s="22"/>
      <c r="P42" s="22"/>
    </row>
    <row r="43" spans="1:16" ht="39" customHeight="1" thickBot="1" x14ac:dyDescent="0.2">
      <c r="A43" s="22"/>
      <c r="B43" s="40"/>
      <c r="C43" s="1134" t="s">
        <v>542</v>
      </c>
      <c r="D43" s="1134"/>
      <c r="E43" s="1135"/>
      <c r="F43" s="41">
        <v>0.75</v>
      </c>
      <c r="G43" s="42">
        <v>0.94</v>
      </c>
      <c r="H43" s="42">
        <v>0.97</v>
      </c>
      <c r="I43" s="42">
        <v>2</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gnh0orjjoe6wdzRnr2Axl21KSaiGmtQ69xIymBa+guX5r+hpnUoxgkH8o6Y9npVA3S2z0A0VoeND2ITfFZVUw==" saltValue="iElEpQy9txbBPWkNsFY4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721</v>
      </c>
      <c r="L45" s="58">
        <v>740</v>
      </c>
      <c r="M45" s="58">
        <v>733</v>
      </c>
      <c r="N45" s="58">
        <v>722</v>
      </c>
      <c r="O45" s="59">
        <v>723</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488</v>
      </c>
      <c r="L46" s="62" t="s">
        <v>488</v>
      </c>
      <c r="M46" s="62" t="s">
        <v>488</v>
      </c>
      <c r="N46" s="62" t="s">
        <v>488</v>
      </c>
      <c r="O46" s="63" t="s">
        <v>488</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488</v>
      </c>
      <c r="L47" s="62" t="s">
        <v>488</v>
      </c>
      <c r="M47" s="62" t="s">
        <v>488</v>
      </c>
      <c r="N47" s="62" t="s">
        <v>488</v>
      </c>
      <c r="O47" s="63" t="s">
        <v>488</v>
      </c>
      <c r="P47" s="46"/>
      <c r="Q47" s="46"/>
      <c r="R47" s="46"/>
      <c r="S47" s="46"/>
      <c r="T47" s="46"/>
      <c r="U47" s="46"/>
    </row>
    <row r="48" spans="1:21" ht="30.75" customHeight="1" x14ac:dyDescent="0.15">
      <c r="A48" s="46"/>
      <c r="B48" s="1163"/>
      <c r="C48" s="1164"/>
      <c r="D48" s="60"/>
      <c r="E48" s="1140" t="s">
        <v>13</v>
      </c>
      <c r="F48" s="1140"/>
      <c r="G48" s="1140"/>
      <c r="H48" s="1140"/>
      <c r="I48" s="1140"/>
      <c r="J48" s="1141"/>
      <c r="K48" s="61">
        <v>78</v>
      </c>
      <c r="L48" s="62">
        <v>86</v>
      </c>
      <c r="M48" s="62">
        <v>109</v>
      </c>
      <c r="N48" s="62">
        <v>146</v>
      </c>
      <c r="O48" s="63">
        <v>167</v>
      </c>
      <c r="P48" s="46"/>
      <c r="Q48" s="46"/>
      <c r="R48" s="46"/>
      <c r="S48" s="46"/>
      <c r="T48" s="46"/>
      <c r="U48" s="46"/>
    </row>
    <row r="49" spans="1:21" ht="30.75" customHeight="1" x14ac:dyDescent="0.15">
      <c r="A49" s="46"/>
      <c r="B49" s="1163"/>
      <c r="C49" s="1164"/>
      <c r="D49" s="60"/>
      <c r="E49" s="1140" t="s">
        <v>14</v>
      </c>
      <c r="F49" s="1140"/>
      <c r="G49" s="1140"/>
      <c r="H49" s="1140"/>
      <c r="I49" s="1140"/>
      <c r="J49" s="1141"/>
      <c r="K49" s="61">
        <v>2</v>
      </c>
      <c r="L49" s="62">
        <v>2</v>
      </c>
      <c r="M49" s="62">
        <v>2</v>
      </c>
      <c r="N49" s="62">
        <v>2</v>
      </c>
      <c r="O49" s="63">
        <v>2</v>
      </c>
      <c r="P49" s="46"/>
      <c r="Q49" s="46"/>
      <c r="R49" s="46"/>
      <c r="S49" s="46"/>
      <c r="T49" s="46"/>
      <c r="U49" s="46"/>
    </row>
    <row r="50" spans="1:21" ht="30.75" customHeight="1" x14ac:dyDescent="0.15">
      <c r="A50" s="46"/>
      <c r="B50" s="1163"/>
      <c r="C50" s="1164"/>
      <c r="D50" s="60"/>
      <c r="E50" s="1140" t="s">
        <v>15</v>
      </c>
      <c r="F50" s="1140"/>
      <c r="G50" s="1140"/>
      <c r="H50" s="1140"/>
      <c r="I50" s="1140"/>
      <c r="J50" s="1141"/>
      <c r="K50" s="61">
        <v>2</v>
      </c>
      <c r="L50" s="62">
        <v>1</v>
      </c>
      <c r="M50" s="62">
        <v>1</v>
      </c>
      <c r="N50" s="62">
        <v>1</v>
      </c>
      <c r="O50" s="63">
        <v>1</v>
      </c>
      <c r="P50" s="46"/>
      <c r="Q50" s="46"/>
      <c r="R50" s="46"/>
      <c r="S50" s="46"/>
      <c r="T50" s="46"/>
      <c r="U50" s="46"/>
    </row>
    <row r="51" spans="1:21" ht="30.75" customHeight="1" x14ac:dyDescent="0.15">
      <c r="A51" s="46"/>
      <c r="B51" s="1165"/>
      <c r="C51" s="1166"/>
      <c r="D51" s="64"/>
      <c r="E51" s="1140" t="s">
        <v>16</v>
      </c>
      <c r="F51" s="1140"/>
      <c r="G51" s="1140"/>
      <c r="H51" s="1140"/>
      <c r="I51" s="1140"/>
      <c r="J51" s="1141"/>
      <c r="K51" s="61">
        <v>0</v>
      </c>
      <c r="L51" s="62">
        <v>0</v>
      </c>
      <c r="M51" s="62">
        <v>0</v>
      </c>
      <c r="N51" s="62">
        <v>0</v>
      </c>
      <c r="O51" s="63">
        <v>0</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551</v>
      </c>
      <c r="L52" s="62">
        <v>539</v>
      </c>
      <c r="M52" s="62">
        <v>531</v>
      </c>
      <c r="N52" s="62">
        <v>505</v>
      </c>
      <c r="O52" s="63">
        <v>515</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252</v>
      </c>
      <c r="L53" s="67">
        <v>290</v>
      </c>
      <c r="M53" s="67">
        <v>314</v>
      </c>
      <c r="N53" s="67">
        <v>366</v>
      </c>
      <c r="O53" s="68">
        <v>378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BjljvrY98ITv5cNQJM7OYuRBLILDyJ/u9sMhoRz3LoH/NVE9KMDBus6AVOh2stCLVN/fPKnkZuvBxjOGO9Vaw==" saltValue="wJQ8UzfCLVtGiiMQEQtbh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0" zoomScaleNormal="6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81" t="s">
        <v>30</v>
      </c>
      <c r="C41" s="1182"/>
      <c r="D41" s="103"/>
      <c r="E41" s="1183" t="s">
        <v>31</v>
      </c>
      <c r="F41" s="1183"/>
      <c r="G41" s="1183"/>
      <c r="H41" s="1184"/>
      <c r="I41" s="330">
        <v>6751</v>
      </c>
      <c r="J41" s="331">
        <v>6465</v>
      </c>
      <c r="K41" s="331">
        <v>6049</v>
      </c>
      <c r="L41" s="331">
        <v>5906</v>
      </c>
      <c r="M41" s="332">
        <v>6406</v>
      </c>
    </row>
    <row r="42" spans="2:13" ht="27.75" customHeight="1" x14ac:dyDescent="0.15">
      <c r="B42" s="1171"/>
      <c r="C42" s="1172"/>
      <c r="D42" s="104"/>
      <c r="E42" s="1175" t="s">
        <v>32</v>
      </c>
      <c r="F42" s="1175"/>
      <c r="G42" s="1175"/>
      <c r="H42" s="1176"/>
      <c r="I42" s="333" t="s">
        <v>488</v>
      </c>
      <c r="J42" s="334" t="s">
        <v>488</v>
      </c>
      <c r="K42" s="334" t="s">
        <v>488</v>
      </c>
      <c r="L42" s="334" t="s">
        <v>488</v>
      </c>
      <c r="M42" s="335" t="s">
        <v>488</v>
      </c>
    </row>
    <row r="43" spans="2:13" ht="27.75" customHeight="1" x14ac:dyDescent="0.15">
      <c r="B43" s="1171"/>
      <c r="C43" s="1172"/>
      <c r="D43" s="104"/>
      <c r="E43" s="1175" t="s">
        <v>33</v>
      </c>
      <c r="F43" s="1175"/>
      <c r="G43" s="1175"/>
      <c r="H43" s="1176"/>
      <c r="I43" s="333">
        <v>1923</v>
      </c>
      <c r="J43" s="334">
        <v>1838</v>
      </c>
      <c r="K43" s="334">
        <v>1924</v>
      </c>
      <c r="L43" s="334">
        <v>1744</v>
      </c>
      <c r="M43" s="335">
        <v>1688</v>
      </c>
    </row>
    <row r="44" spans="2:13" ht="27.75" customHeight="1" x14ac:dyDescent="0.15">
      <c r="B44" s="1171"/>
      <c r="C44" s="1172"/>
      <c r="D44" s="104"/>
      <c r="E44" s="1175" t="s">
        <v>34</v>
      </c>
      <c r="F44" s="1175"/>
      <c r="G44" s="1175"/>
      <c r="H44" s="1176"/>
      <c r="I44" s="333">
        <v>18</v>
      </c>
      <c r="J44" s="334">
        <v>16</v>
      </c>
      <c r="K44" s="334">
        <v>14</v>
      </c>
      <c r="L44" s="334">
        <v>431</v>
      </c>
      <c r="M44" s="335">
        <v>281</v>
      </c>
    </row>
    <row r="45" spans="2:13" ht="27.75" customHeight="1" x14ac:dyDescent="0.15">
      <c r="B45" s="1171"/>
      <c r="C45" s="1172"/>
      <c r="D45" s="104"/>
      <c r="E45" s="1175" t="s">
        <v>35</v>
      </c>
      <c r="F45" s="1175"/>
      <c r="G45" s="1175"/>
      <c r="H45" s="1176"/>
      <c r="I45" s="333" t="s">
        <v>488</v>
      </c>
      <c r="J45" s="334">
        <v>1462</v>
      </c>
      <c r="K45" s="334" t="s">
        <v>488</v>
      </c>
      <c r="L45" s="334">
        <v>207</v>
      </c>
      <c r="M45" s="335">
        <v>275</v>
      </c>
    </row>
    <row r="46" spans="2:13" ht="27.75" customHeight="1" x14ac:dyDescent="0.15">
      <c r="B46" s="1171"/>
      <c r="C46" s="1172"/>
      <c r="D46" s="105"/>
      <c r="E46" s="1175" t="s">
        <v>36</v>
      </c>
      <c r="F46" s="1175"/>
      <c r="G46" s="1175"/>
      <c r="H46" s="1176"/>
      <c r="I46" s="333" t="s">
        <v>488</v>
      </c>
      <c r="J46" s="334" t="s">
        <v>488</v>
      </c>
      <c r="K46" s="334" t="s">
        <v>488</v>
      </c>
      <c r="L46" s="334" t="s">
        <v>488</v>
      </c>
      <c r="M46" s="335" t="s">
        <v>488</v>
      </c>
    </row>
    <row r="47" spans="2:13" ht="27.75" customHeight="1" x14ac:dyDescent="0.15">
      <c r="B47" s="1171"/>
      <c r="C47" s="1172"/>
      <c r="D47" s="106"/>
      <c r="E47" s="1185" t="s">
        <v>37</v>
      </c>
      <c r="F47" s="1186"/>
      <c r="G47" s="1186"/>
      <c r="H47" s="1187"/>
      <c r="I47" s="333" t="s">
        <v>488</v>
      </c>
      <c r="J47" s="334" t="s">
        <v>488</v>
      </c>
      <c r="K47" s="334" t="s">
        <v>488</v>
      </c>
      <c r="L47" s="334" t="s">
        <v>488</v>
      </c>
      <c r="M47" s="335" t="s">
        <v>488</v>
      </c>
    </row>
    <row r="48" spans="2:13" ht="27.75" customHeight="1" x14ac:dyDescent="0.15">
      <c r="B48" s="1171"/>
      <c r="C48" s="1172"/>
      <c r="D48" s="104"/>
      <c r="E48" s="1175" t="s">
        <v>38</v>
      </c>
      <c r="F48" s="1175"/>
      <c r="G48" s="1175"/>
      <c r="H48" s="1176"/>
      <c r="I48" s="333" t="s">
        <v>488</v>
      </c>
      <c r="J48" s="334" t="s">
        <v>488</v>
      </c>
      <c r="K48" s="334" t="s">
        <v>488</v>
      </c>
      <c r="L48" s="334" t="s">
        <v>488</v>
      </c>
      <c r="M48" s="335" t="s">
        <v>488</v>
      </c>
    </row>
    <row r="49" spans="2:13" ht="27.75" customHeight="1" x14ac:dyDescent="0.15">
      <c r="B49" s="1173"/>
      <c r="C49" s="1174"/>
      <c r="D49" s="104"/>
      <c r="E49" s="1175" t="s">
        <v>39</v>
      </c>
      <c r="F49" s="1175"/>
      <c r="G49" s="1175"/>
      <c r="H49" s="1176"/>
      <c r="I49" s="333" t="s">
        <v>488</v>
      </c>
      <c r="J49" s="334" t="s">
        <v>488</v>
      </c>
      <c r="K49" s="334" t="s">
        <v>488</v>
      </c>
      <c r="L49" s="334" t="s">
        <v>488</v>
      </c>
      <c r="M49" s="335" t="s">
        <v>488</v>
      </c>
    </row>
    <row r="50" spans="2:13" ht="27.75" customHeight="1" x14ac:dyDescent="0.15">
      <c r="B50" s="1169" t="s">
        <v>40</v>
      </c>
      <c r="C50" s="1170"/>
      <c r="D50" s="107"/>
      <c r="E50" s="1175" t="s">
        <v>41</v>
      </c>
      <c r="F50" s="1175"/>
      <c r="G50" s="1175"/>
      <c r="H50" s="1176"/>
      <c r="I50" s="333">
        <v>5793</v>
      </c>
      <c r="J50" s="334">
        <v>5972</v>
      </c>
      <c r="K50" s="334">
        <v>6124</v>
      </c>
      <c r="L50" s="334">
        <v>5857</v>
      </c>
      <c r="M50" s="335">
        <v>5932</v>
      </c>
    </row>
    <row r="51" spans="2:13" ht="27.75" customHeight="1" x14ac:dyDescent="0.15">
      <c r="B51" s="1171"/>
      <c r="C51" s="1172"/>
      <c r="D51" s="104"/>
      <c r="E51" s="1175" t="s">
        <v>42</v>
      </c>
      <c r="F51" s="1175"/>
      <c r="G51" s="1175"/>
      <c r="H51" s="1176"/>
      <c r="I51" s="333">
        <v>91</v>
      </c>
      <c r="J51" s="334">
        <v>79</v>
      </c>
      <c r="K51" s="334">
        <v>67</v>
      </c>
      <c r="L51" s="334">
        <v>55</v>
      </c>
      <c r="M51" s="335">
        <v>42</v>
      </c>
    </row>
    <row r="52" spans="2:13" ht="27.75" customHeight="1" x14ac:dyDescent="0.15">
      <c r="B52" s="1173"/>
      <c r="C52" s="1174"/>
      <c r="D52" s="104"/>
      <c r="E52" s="1175" t="s">
        <v>43</v>
      </c>
      <c r="F52" s="1175"/>
      <c r="G52" s="1175"/>
      <c r="H52" s="1176"/>
      <c r="I52" s="333">
        <v>5092</v>
      </c>
      <c r="J52" s="334">
        <v>5029</v>
      </c>
      <c r="K52" s="334">
        <v>4918</v>
      </c>
      <c r="L52" s="334">
        <v>4887</v>
      </c>
      <c r="M52" s="335">
        <v>5421</v>
      </c>
    </row>
    <row r="53" spans="2:13" ht="27.75" customHeight="1" thickBot="1" x14ac:dyDescent="0.2">
      <c r="B53" s="1177" t="s">
        <v>19</v>
      </c>
      <c r="C53" s="1178"/>
      <c r="D53" s="108"/>
      <c r="E53" s="1179" t="s">
        <v>44</v>
      </c>
      <c r="F53" s="1179"/>
      <c r="G53" s="1179"/>
      <c r="H53" s="1180"/>
      <c r="I53" s="336">
        <v>-2283</v>
      </c>
      <c r="J53" s="337">
        <v>-1300</v>
      </c>
      <c r="K53" s="337">
        <v>-3122</v>
      </c>
      <c r="L53" s="337">
        <v>-2511</v>
      </c>
      <c r="M53" s="338">
        <v>-2745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a3l6bsD6wvu2O/an5j5fMJUidLbAwOqoZXXQjwK68jnRIx3gQpcW2eG+x/lQUL8D84r1Cr1bQFwJ8646lEGCaA==" saltValue="bC8GyvD0fjAGYcIwb1sU5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4"/>
  <sheetViews>
    <sheetView showGridLines="0" zoomScale="25" zoomScaleNormal="2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196" t="s">
        <v>46</v>
      </c>
      <c r="D55" s="1196"/>
      <c r="E55" s="1197"/>
      <c r="F55" s="339">
        <v>999</v>
      </c>
      <c r="G55" s="339">
        <v>699</v>
      </c>
      <c r="H55" s="340">
        <v>799</v>
      </c>
    </row>
    <row r="56" spans="2:8" ht="52.5" customHeight="1" x14ac:dyDescent="0.15">
      <c r="B56" s="120"/>
      <c r="C56" s="1198" t="s">
        <v>47</v>
      </c>
      <c r="D56" s="1198"/>
      <c r="E56" s="1199"/>
      <c r="F56" s="341">
        <v>929</v>
      </c>
      <c r="G56" s="341">
        <v>885</v>
      </c>
      <c r="H56" s="342">
        <v>840</v>
      </c>
    </row>
    <row r="57" spans="2:8" ht="53.25" customHeight="1" x14ac:dyDescent="0.15">
      <c r="B57" s="120"/>
      <c r="C57" s="1200" t="s">
        <v>48</v>
      </c>
      <c r="D57" s="1200"/>
      <c r="E57" s="1201"/>
      <c r="F57" s="343">
        <v>3796</v>
      </c>
      <c r="G57" s="343">
        <v>3862</v>
      </c>
      <c r="H57" s="344">
        <v>3932</v>
      </c>
    </row>
    <row r="58" spans="2:8" ht="45.75" customHeight="1" x14ac:dyDescent="0.15">
      <c r="B58" s="121"/>
      <c r="C58" s="1188" t="s">
        <v>554</v>
      </c>
      <c r="D58" s="1189"/>
      <c r="E58" s="1190"/>
      <c r="F58" s="345">
        <v>1625</v>
      </c>
      <c r="G58" s="345">
        <v>1659</v>
      </c>
      <c r="H58" s="346">
        <v>1681</v>
      </c>
    </row>
    <row r="59" spans="2:8" ht="45.75" customHeight="1" x14ac:dyDescent="0.15">
      <c r="B59" s="121"/>
      <c r="C59" s="1188" t="s">
        <v>555</v>
      </c>
      <c r="D59" s="1189"/>
      <c r="E59" s="1190"/>
      <c r="F59" s="345">
        <v>861</v>
      </c>
      <c r="G59" s="345">
        <v>918</v>
      </c>
      <c r="H59" s="346">
        <v>976</v>
      </c>
    </row>
    <row r="60" spans="2:8" ht="45.75" customHeight="1" x14ac:dyDescent="0.15">
      <c r="B60" s="121"/>
      <c r="C60" s="1188" t="s">
        <v>556</v>
      </c>
      <c r="D60" s="1189"/>
      <c r="E60" s="1190"/>
      <c r="F60" s="345">
        <v>323</v>
      </c>
      <c r="G60" s="345">
        <v>324</v>
      </c>
      <c r="H60" s="346">
        <v>324</v>
      </c>
    </row>
    <row r="61" spans="2:8" ht="45.75" customHeight="1" x14ac:dyDescent="0.15">
      <c r="B61" s="121"/>
      <c r="C61" s="1188" t="s">
        <v>557</v>
      </c>
      <c r="D61" s="1189"/>
      <c r="E61" s="1190"/>
      <c r="F61" s="345">
        <v>325</v>
      </c>
      <c r="G61" s="345">
        <v>323</v>
      </c>
      <c r="H61" s="346">
        <v>324</v>
      </c>
    </row>
    <row r="62" spans="2:8" ht="45.75" customHeight="1" thickBot="1" x14ac:dyDescent="0.2">
      <c r="B62" s="122"/>
      <c r="C62" s="1191" t="s">
        <v>558</v>
      </c>
      <c r="D62" s="1192"/>
      <c r="E62" s="1193"/>
      <c r="F62" s="347">
        <v>159</v>
      </c>
      <c r="G62" s="347">
        <v>159</v>
      </c>
      <c r="H62" s="348">
        <v>159</v>
      </c>
    </row>
    <row r="63" spans="2:8" ht="52.5" customHeight="1" thickBot="1" x14ac:dyDescent="0.2">
      <c r="B63" s="123"/>
      <c r="C63" s="1194" t="s">
        <v>49</v>
      </c>
      <c r="D63" s="1194"/>
      <c r="E63" s="1195"/>
      <c r="F63" s="349">
        <v>5723</v>
      </c>
      <c r="G63" s="349">
        <v>5446</v>
      </c>
      <c r="H63" s="350">
        <v>5571</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sheetData>
  <sheetProtection algorithmName="SHA-512" hashValue="FSXFgIlwFNsWrpv/owEN2cMT/KcZ4E4eaJxl/4xwShfWMCSrx6xxYCPRjc2pX920GhSUGe8xj7el0uUlXS/ztg==" saltValue="nLTR2Mx+y+ZfnhqbAFc/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07351-4F99-47AB-AEA6-B5517B074462}">
  <sheetPr>
    <pageSetUpPr fitToPage="1"/>
  </sheetPr>
  <dimension ref="A1:DE85"/>
  <sheetViews>
    <sheetView showGridLines="0" tabSelected="1" zoomScale="55" zoomScaleNormal="55" zoomScaleSheetLayoutView="55" workbookViewId="0">
      <selection activeCell="AN65" sqref="AN65:DC69"/>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50"/>
      <c r="B1" s="1249"/>
      <c r="DD1" s="243"/>
      <c r="DE1" s="243"/>
    </row>
    <row r="2" spans="1:109" ht="25.5" customHeight="1" x14ac:dyDescent="0.15">
      <c r="A2" s="1248"/>
      <c r="C2" s="1248"/>
      <c r="O2" s="1248"/>
      <c r="P2" s="1248"/>
      <c r="Q2" s="1248"/>
      <c r="R2" s="1248"/>
      <c r="S2" s="1248"/>
      <c r="T2" s="1248"/>
      <c r="U2" s="1248"/>
      <c r="V2" s="1248"/>
      <c r="W2" s="1248"/>
      <c r="X2" s="1248"/>
      <c r="Y2" s="1248"/>
      <c r="Z2" s="1248"/>
      <c r="AA2" s="1248"/>
      <c r="AB2" s="1248"/>
      <c r="AC2" s="1248"/>
      <c r="AD2" s="1248"/>
      <c r="AE2" s="1248"/>
      <c r="AF2" s="1248"/>
      <c r="AG2" s="1248"/>
      <c r="AH2" s="1248"/>
      <c r="AI2" s="1248"/>
      <c r="AU2" s="1248"/>
      <c r="BG2" s="1248"/>
      <c r="BS2" s="1248"/>
      <c r="CE2" s="1248"/>
      <c r="CQ2" s="1248"/>
      <c r="DD2" s="243"/>
      <c r="DE2" s="243"/>
    </row>
    <row r="3" spans="1:109" ht="25.5" customHeight="1" x14ac:dyDescent="0.15">
      <c r="A3" s="1248"/>
      <c r="C3" s="1248"/>
      <c r="O3" s="1248"/>
      <c r="P3" s="1248"/>
      <c r="Q3" s="1248"/>
      <c r="R3" s="1248"/>
      <c r="S3" s="1248"/>
      <c r="T3" s="1248"/>
      <c r="U3" s="1248"/>
      <c r="V3" s="1248"/>
      <c r="W3" s="1248"/>
      <c r="X3" s="1248"/>
      <c r="Y3" s="1248"/>
      <c r="Z3" s="1248"/>
      <c r="AA3" s="1248"/>
      <c r="AB3" s="1248"/>
      <c r="AC3" s="1248"/>
      <c r="AD3" s="1248"/>
      <c r="AE3" s="1248"/>
      <c r="AF3" s="1248"/>
      <c r="AG3" s="1248"/>
      <c r="AH3" s="1248"/>
      <c r="AI3" s="1248"/>
      <c r="AU3" s="1248"/>
      <c r="BG3" s="1248"/>
      <c r="BS3" s="1248"/>
      <c r="CE3" s="1248"/>
      <c r="CQ3" s="1248"/>
      <c r="DD3" s="243"/>
      <c r="DE3" s="243"/>
    </row>
    <row r="4" spans="1:109" s="241" customFormat="1" ht="13.5" x14ac:dyDescent="0.15">
      <c r="A4" s="1248"/>
      <c r="B4" s="1248"/>
      <c r="C4" s="1248"/>
      <c r="D4" s="1248"/>
      <c r="E4" s="1248"/>
      <c r="F4" s="1248"/>
      <c r="G4" s="1248"/>
      <c r="H4" s="1248"/>
      <c r="I4" s="1248"/>
      <c r="J4" s="1248"/>
      <c r="K4" s="1248"/>
      <c r="L4" s="1248"/>
      <c r="M4" s="1248"/>
      <c r="N4" s="1248"/>
      <c r="O4" s="1248"/>
      <c r="P4" s="1248"/>
      <c r="Q4" s="1248"/>
      <c r="R4" s="1248"/>
      <c r="S4" s="1248"/>
      <c r="T4" s="1248"/>
      <c r="U4" s="1248"/>
      <c r="V4" s="1248"/>
      <c r="W4" s="1248"/>
      <c r="X4" s="1248"/>
      <c r="Y4" s="1248"/>
      <c r="Z4" s="1248"/>
      <c r="AA4" s="1248"/>
      <c r="AB4" s="1248"/>
      <c r="AC4" s="1248"/>
      <c r="AD4" s="1248"/>
      <c r="AE4" s="1248"/>
      <c r="AF4" s="1248"/>
      <c r="AG4" s="1248"/>
      <c r="AH4" s="1248"/>
      <c r="AI4" s="1248"/>
      <c r="AJ4" s="1248"/>
      <c r="AK4" s="1248"/>
      <c r="AL4" s="1248"/>
      <c r="AM4" s="1248"/>
      <c r="AN4" s="1248"/>
      <c r="AO4" s="1248"/>
      <c r="AP4" s="1248"/>
      <c r="AQ4" s="1248"/>
      <c r="AR4" s="1248"/>
      <c r="AS4" s="1248"/>
      <c r="AT4" s="1248"/>
      <c r="AU4" s="1248"/>
      <c r="AV4" s="1248"/>
      <c r="AW4" s="1248"/>
      <c r="AX4" s="1248"/>
      <c r="AY4" s="1248"/>
      <c r="AZ4" s="1248"/>
      <c r="BA4" s="1248"/>
      <c r="BB4" s="1248"/>
      <c r="BC4" s="1248"/>
      <c r="BD4" s="1248"/>
      <c r="BE4" s="1248"/>
      <c r="BF4" s="1248"/>
      <c r="BG4" s="1248"/>
      <c r="BH4" s="1248"/>
      <c r="BI4" s="1248"/>
      <c r="BJ4" s="1248"/>
      <c r="BK4" s="1248"/>
      <c r="BL4" s="1248"/>
      <c r="BM4" s="1248"/>
      <c r="BN4" s="1248"/>
      <c r="BO4" s="1248"/>
      <c r="BP4" s="1248"/>
      <c r="BQ4" s="1248"/>
      <c r="BR4" s="1248"/>
      <c r="BS4" s="1248"/>
      <c r="BT4" s="1248"/>
      <c r="BU4" s="1248"/>
      <c r="BV4" s="1248"/>
      <c r="BW4" s="1248"/>
      <c r="BX4" s="1248"/>
      <c r="BY4" s="1248"/>
      <c r="BZ4" s="1248"/>
      <c r="CA4" s="1248"/>
      <c r="CB4" s="1248"/>
      <c r="CC4" s="1248"/>
      <c r="CD4" s="1248"/>
      <c r="CE4" s="1248"/>
      <c r="CF4" s="1248"/>
      <c r="CG4" s="1248"/>
      <c r="CH4" s="1248"/>
      <c r="CI4" s="1248"/>
      <c r="CJ4" s="1248"/>
      <c r="CK4" s="1248"/>
      <c r="CL4" s="1248"/>
      <c r="CM4" s="1248"/>
      <c r="CN4" s="1248"/>
      <c r="CO4" s="1248"/>
      <c r="CP4" s="1248"/>
      <c r="CQ4" s="1248"/>
      <c r="CR4" s="1248"/>
      <c r="CS4" s="1248"/>
      <c r="CT4" s="1248"/>
      <c r="CU4" s="1248"/>
      <c r="CV4" s="1248"/>
      <c r="CW4" s="1248"/>
      <c r="CX4" s="1248"/>
      <c r="CY4" s="1248"/>
      <c r="CZ4" s="1248"/>
      <c r="DA4" s="1248"/>
      <c r="DB4" s="1248"/>
      <c r="DC4" s="1248"/>
      <c r="DD4" s="1248"/>
      <c r="DE4" s="1248"/>
    </row>
    <row r="5" spans="1:109" s="241" customFormat="1" ht="13.5" x14ac:dyDescent="0.15">
      <c r="A5" s="1248"/>
      <c r="B5" s="1248"/>
      <c r="C5" s="1248"/>
      <c r="D5" s="1248"/>
      <c r="E5" s="1248"/>
      <c r="F5" s="1248"/>
      <c r="G5" s="1248"/>
      <c r="H5" s="1248"/>
      <c r="I5" s="1248"/>
      <c r="J5" s="1248"/>
      <c r="K5" s="1248"/>
      <c r="L5" s="1248"/>
      <c r="M5" s="1248"/>
      <c r="N5" s="1248"/>
      <c r="O5" s="1248"/>
      <c r="P5" s="1248"/>
      <c r="Q5" s="1248"/>
      <c r="R5" s="1248"/>
      <c r="S5" s="1248"/>
      <c r="T5" s="1248"/>
      <c r="U5" s="1248"/>
      <c r="V5" s="1248"/>
      <c r="W5" s="1248"/>
      <c r="X5" s="1248"/>
      <c r="Y5" s="1248"/>
      <c r="Z5" s="1248"/>
      <c r="AA5" s="1248"/>
      <c r="AB5" s="1248"/>
      <c r="AC5" s="1248"/>
      <c r="AD5" s="1248"/>
      <c r="AE5" s="1248"/>
      <c r="AF5" s="1248"/>
      <c r="AG5" s="1248"/>
      <c r="AH5" s="1248"/>
      <c r="AI5" s="1248"/>
      <c r="AJ5" s="1248"/>
      <c r="AK5" s="1248"/>
      <c r="AL5" s="1248"/>
      <c r="AM5" s="1248"/>
      <c r="AN5" s="1248"/>
      <c r="AO5" s="1248"/>
      <c r="AP5" s="1248"/>
      <c r="AQ5" s="1248"/>
      <c r="AR5" s="1248"/>
      <c r="AS5" s="1248"/>
      <c r="AT5" s="1248"/>
      <c r="AU5" s="1248"/>
      <c r="AV5" s="1248"/>
      <c r="AW5" s="1248"/>
      <c r="AX5" s="1248"/>
      <c r="AY5" s="1248"/>
      <c r="AZ5" s="1248"/>
      <c r="BA5" s="1248"/>
      <c r="BB5" s="1248"/>
      <c r="BC5" s="1248"/>
      <c r="BD5" s="1248"/>
      <c r="BE5" s="1248"/>
      <c r="BF5" s="1248"/>
      <c r="BG5" s="1248"/>
      <c r="BH5" s="1248"/>
      <c r="BI5" s="1248"/>
      <c r="BJ5" s="1248"/>
      <c r="BK5" s="1248"/>
      <c r="BL5" s="1248"/>
      <c r="BM5" s="1248"/>
      <c r="BN5" s="1248"/>
      <c r="BO5" s="1248"/>
      <c r="BP5" s="1248"/>
      <c r="BQ5" s="1248"/>
      <c r="BR5" s="1248"/>
      <c r="BS5" s="1248"/>
      <c r="BT5" s="1248"/>
      <c r="BU5" s="1248"/>
      <c r="BV5" s="1248"/>
      <c r="BW5" s="1248"/>
      <c r="BX5" s="1248"/>
      <c r="BY5" s="1248"/>
      <c r="BZ5" s="1248"/>
      <c r="CA5" s="1248"/>
      <c r="CB5" s="1248"/>
      <c r="CC5" s="1248"/>
      <c r="CD5" s="1248"/>
      <c r="CE5" s="1248"/>
      <c r="CF5" s="1248"/>
      <c r="CG5" s="1248"/>
      <c r="CH5" s="1248"/>
      <c r="CI5" s="1248"/>
      <c r="CJ5" s="1248"/>
      <c r="CK5" s="1248"/>
      <c r="CL5" s="1248"/>
      <c r="CM5" s="1248"/>
      <c r="CN5" s="1248"/>
      <c r="CO5" s="1248"/>
      <c r="CP5" s="1248"/>
      <c r="CQ5" s="1248"/>
      <c r="CR5" s="1248"/>
      <c r="CS5" s="1248"/>
      <c r="CT5" s="1248"/>
      <c r="CU5" s="1248"/>
      <c r="CV5" s="1248"/>
      <c r="CW5" s="1248"/>
      <c r="CX5" s="1248"/>
      <c r="CY5" s="1248"/>
      <c r="CZ5" s="1248"/>
      <c r="DA5" s="1248"/>
      <c r="DB5" s="1248"/>
      <c r="DC5" s="1248"/>
      <c r="DD5" s="1248"/>
      <c r="DE5" s="1248"/>
    </row>
    <row r="6" spans="1:109" s="241" customFormat="1" ht="13.5" x14ac:dyDescent="0.15">
      <c r="A6" s="1248"/>
      <c r="B6" s="1248"/>
      <c r="C6" s="1248"/>
      <c r="D6" s="1248"/>
      <c r="E6" s="1248"/>
      <c r="F6" s="1248"/>
      <c r="G6" s="1248"/>
      <c r="H6" s="1248"/>
      <c r="I6" s="1248"/>
      <c r="J6" s="1248"/>
      <c r="K6" s="1248"/>
      <c r="L6" s="1248"/>
      <c r="M6" s="1248"/>
      <c r="N6" s="1248"/>
      <c r="O6" s="1248"/>
      <c r="P6" s="1248"/>
      <c r="Q6" s="1248"/>
      <c r="R6" s="1248"/>
      <c r="S6" s="1248"/>
      <c r="T6" s="1248"/>
      <c r="U6" s="1248"/>
      <c r="V6" s="1248"/>
      <c r="W6" s="1248"/>
      <c r="X6" s="1248"/>
      <c r="Y6" s="1248"/>
      <c r="Z6" s="1248"/>
      <c r="AA6" s="1248"/>
      <c r="AB6" s="1248"/>
      <c r="AC6" s="1248"/>
      <c r="AD6" s="1248"/>
      <c r="AE6" s="1248"/>
      <c r="AF6" s="1248"/>
      <c r="AG6" s="1248"/>
      <c r="AH6" s="1248"/>
      <c r="AI6" s="1248"/>
      <c r="AJ6" s="1248"/>
      <c r="AK6" s="1248"/>
      <c r="AL6" s="1248"/>
      <c r="AM6" s="1248"/>
      <c r="AN6" s="1248"/>
      <c r="AO6" s="1248"/>
      <c r="AP6" s="1248"/>
      <c r="AQ6" s="1248"/>
      <c r="AR6" s="1248"/>
      <c r="AS6" s="1248"/>
      <c r="AT6" s="1248"/>
      <c r="AU6" s="1248"/>
      <c r="AV6" s="1248"/>
      <c r="AW6" s="1248"/>
      <c r="AX6" s="1248"/>
      <c r="AY6" s="1248"/>
      <c r="AZ6" s="1248"/>
      <c r="BA6" s="1248"/>
      <c r="BB6" s="1248"/>
      <c r="BC6" s="1248"/>
      <c r="BD6" s="1248"/>
      <c r="BE6" s="1248"/>
      <c r="BF6" s="1248"/>
      <c r="BG6" s="1248"/>
      <c r="BH6" s="1248"/>
      <c r="BI6" s="1248"/>
      <c r="BJ6" s="1248"/>
      <c r="BK6" s="1248"/>
      <c r="BL6" s="1248"/>
      <c r="BM6" s="1248"/>
      <c r="BN6" s="1248"/>
      <c r="BO6" s="1248"/>
      <c r="BP6" s="1248"/>
      <c r="BQ6" s="1248"/>
      <c r="BR6" s="1248"/>
      <c r="BS6" s="1248"/>
      <c r="BT6" s="1248"/>
      <c r="BU6" s="1248"/>
      <c r="BV6" s="1248"/>
      <c r="BW6" s="1248"/>
      <c r="BX6" s="1248"/>
      <c r="BY6" s="1248"/>
      <c r="BZ6" s="1248"/>
      <c r="CA6" s="1248"/>
      <c r="CB6" s="1248"/>
      <c r="CC6" s="1248"/>
      <c r="CD6" s="1248"/>
      <c r="CE6" s="1248"/>
      <c r="CF6" s="1248"/>
      <c r="CG6" s="1248"/>
      <c r="CH6" s="1248"/>
      <c r="CI6" s="1248"/>
      <c r="CJ6" s="1248"/>
      <c r="CK6" s="1248"/>
      <c r="CL6" s="1248"/>
      <c r="CM6" s="1248"/>
      <c r="CN6" s="1248"/>
      <c r="CO6" s="1248"/>
      <c r="CP6" s="1248"/>
      <c r="CQ6" s="1248"/>
      <c r="CR6" s="1248"/>
      <c r="CS6" s="1248"/>
      <c r="CT6" s="1248"/>
      <c r="CU6" s="1248"/>
      <c r="CV6" s="1248"/>
      <c r="CW6" s="1248"/>
      <c r="CX6" s="1248"/>
      <c r="CY6" s="1248"/>
      <c r="CZ6" s="1248"/>
      <c r="DA6" s="1248"/>
      <c r="DB6" s="1248"/>
      <c r="DC6" s="1248"/>
      <c r="DD6" s="1248"/>
      <c r="DE6" s="1248"/>
    </row>
    <row r="7" spans="1:109" s="241" customFormat="1" ht="13.5" x14ac:dyDescent="0.15">
      <c r="A7" s="1248"/>
      <c r="B7" s="1248"/>
      <c r="C7" s="1248"/>
      <c r="D7" s="1248"/>
      <c r="E7" s="1248"/>
      <c r="F7" s="1248"/>
      <c r="G7" s="1248"/>
      <c r="H7" s="1248"/>
      <c r="I7" s="1248"/>
      <c r="J7" s="1248"/>
      <c r="K7" s="1248"/>
      <c r="L7" s="1248"/>
      <c r="M7" s="1248"/>
      <c r="N7" s="1248"/>
      <c r="O7" s="1248"/>
      <c r="P7" s="1248"/>
      <c r="Q7" s="1248"/>
      <c r="R7" s="1248"/>
      <c r="S7" s="1248"/>
      <c r="T7" s="1248"/>
      <c r="U7" s="1248"/>
      <c r="V7" s="1248"/>
      <c r="W7" s="1248"/>
      <c r="X7" s="1248"/>
      <c r="Y7" s="1248"/>
      <c r="Z7" s="1248"/>
      <c r="AA7" s="1248"/>
      <c r="AB7" s="1248"/>
      <c r="AC7" s="1248"/>
      <c r="AD7" s="1248"/>
      <c r="AE7" s="1248"/>
      <c r="AF7" s="1248"/>
      <c r="AG7" s="1248"/>
      <c r="AH7" s="1248"/>
      <c r="AI7" s="1248"/>
      <c r="AJ7" s="1248"/>
      <c r="AK7" s="1248"/>
      <c r="AL7" s="1248"/>
      <c r="AM7" s="1248"/>
      <c r="AN7" s="1248"/>
      <c r="AO7" s="1248"/>
      <c r="AP7" s="1248"/>
      <c r="AQ7" s="1248"/>
      <c r="AR7" s="1248"/>
      <c r="AS7" s="1248"/>
      <c r="AT7" s="1248"/>
      <c r="AU7" s="1248"/>
      <c r="AV7" s="1248"/>
      <c r="AW7" s="1248"/>
      <c r="AX7" s="1248"/>
      <c r="AY7" s="1248"/>
      <c r="AZ7" s="1248"/>
      <c r="BA7" s="1248"/>
      <c r="BB7" s="1248"/>
      <c r="BC7" s="1248"/>
      <c r="BD7" s="1248"/>
      <c r="BE7" s="1248"/>
      <c r="BF7" s="1248"/>
      <c r="BG7" s="1248"/>
      <c r="BH7" s="1248"/>
      <c r="BI7" s="1248"/>
      <c r="BJ7" s="1248"/>
      <c r="BK7" s="1248"/>
      <c r="BL7" s="1248"/>
      <c r="BM7" s="1248"/>
      <c r="BN7" s="1248"/>
      <c r="BO7" s="1248"/>
      <c r="BP7" s="1248"/>
      <c r="BQ7" s="1248"/>
      <c r="BR7" s="1248"/>
      <c r="BS7" s="1248"/>
      <c r="BT7" s="1248"/>
      <c r="BU7" s="1248"/>
      <c r="BV7" s="1248"/>
      <c r="BW7" s="1248"/>
      <c r="BX7" s="1248"/>
      <c r="BY7" s="1248"/>
      <c r="BZ7" s="1248"/>
      <c r="CA7" s="1248"/>
      <c r="CB7" s="1248"/>
      <c r="CC7" s="1248"/>
      <c r="CD7" s="1248"/>
      <c r="CE7" s="1248"/>
      <c r="CF7" s="1248"/>
      <c r="CG7" s="1248"/>
      <c r="CH7" s="1248"/>
      <c r="CI7" s="1248"/>
      <c r="CJ7" s="1248"/>
      <c r="CK7" s="1248"/>
      <c r="CL7" s="1248"/>
      <c r="CM7" s="1248"/>
      <c r="CN7" s="1248"/>
      <c r="CO7" s="1248"/>
      <c r="CP7" s="1248"/>
      <c r="CQ7" s="1248"/>
      <c r="CR7" s="1248"/>
      <c r="CS7" s="1248"/>
      <c r="CT7" s="1248"/>
      <c r="CU7" s="1248"/>
      <c r="CV7" s="1248"/>
      <c r="CW7" s="1248"/>
      <c r="CX7" s="1248"/>
      <c r="CY7" s="1248"/>
      <c r="CZ7" s="1248"/>
      <c r="DA7" s="1248"/>
      <c r="DB7" s="1248"/>
      <c r="DC7" s="1248"/>
      <c r="DD7" s="1248"/>
      <c r="DE7" s="1248"/>
    </row>
    <row r="8" spans="1:109" s="241" customFormat="1" ht="13.5" x14ac:dyDescent="0.15">
      <c r="A8" s="1248"/>
      <c r="B8" s="1248"/>
      <c r="C8" s="1248"/>
      <c r="D8" s="1248"/>
      <c r="E8" s="1248"/>
      <c r="F8" s="1248"/>
      <c r="G8" s="1248"/>
      <c r="H8" s="1248"/>
      <c r="I8" s="1248"/>
      <c r="J8" s="1248"/>
      <c r="K8" s="1248"/>
      <c r="L8" s="1248"/>
      <c r="M8" s="1248"/>
      <c r="N8" s="1248"/>
      <c r="O8" s="1248"/>
      <c r="P8" s="1248"/>
      <c r="Q8" s="1248"/>
      <c r="R8" s="1248"/>
      <c r="S8" s="1248"/>
      <c r="T8" s="1248"/>
      <c r="U8" s="1248"/>
      <c r="V8" s="1248"/>
      <c r="W8" s="1248"/>
      <c r="X8" s="1248"/>
      <c r="Y8" s="1248"/>
      <c r="Z8" s="1248"/>
      <c r="AA8" s="1248"/>
      <c r="AB8" s="1248"/>
      <c r="AC8" s="1248"/>
      <c r="AD8" s="1248"/>
      <c r="AE8" s="1248"/>
      <c r="AF8" s="1248"/>
      <c r="AG8" s="1248"/>
      <c r="AH8" s="1248"/>
      <c r="AI8" s="1248"/>
      <c r="AJ8" s="1248"/>
      <c r="AK8" s="1248"/>
      <c r="AL8" s="1248"/>
      <c r="AM8" s="1248"/>
      <c r="AN8" s="1248"/>
      <c r="AO8" s="1248"/>
      <c r="AP8" s="1248"/>
      <c r="AQ8" s="1248"/>
      <c r="AR8" s="1248"/>
      <c r="AS8" s="1248"/>
      <c r="AT8" s="1248"/>
      <c r="AU8" s="1248"/>
      <c r="AV8" s="1248"/>
      <c r="AW8" s="1248"/>
      <c r="AX8" s="1248"/>
      <c r="AY8" s="1248"/>
      <c r="AZ8" s="1248"/>
      <c r="BA8" s="1248"/>
      <c r="BB8" s="1248"/>
      <c r="BC8" s="1248"/>
      <c r="BD8" s="1248"/>
      <c r="BE8" s="1248"/>
      <c r="BF8" s="1248"/>
      <c r="BG8" s="1248"/>
      <c r="BH8" s="1248"/>
      <c r="BI8" s="1248"/>
      <c r="BJ8" s="1248"/>
      <c r="BK8" s="1248"/>
      <c r="BL8" s="1248"/>
      <c r="BM8" s="1248"/>
      <c r="BN8" s="1248"/>
      <c r="BO8" s="1248"/>
      <c r="BP8" s="1248"/>
      <c r="BQ8" s="1248"/>
      <c r="BR8" s="1248"/>
      <c r="BS8" s="1248"/>
      <c r="BT8" s="1248"/>
      <c r="BU8" s="1248"/>
      <c r="BV8" s="1248"/>
      <c r="BW8" s="1248"/>
      <c r="BX8" s="1248"/>
      <c r="BY8" s="1248"/>
      <c r="BZ8" s="1248"/>
      <c r="CA8" s="1248"/>
      <c r="CB8" s="1248"/>
      <c r="CC8" s="1248"/>
      <c r="CD8" s="1248"/>
      <c r="CE8" s="1248"/>
      <c r="CF8" s="1248"/>
      <c r="CG8" s="1248"/>
      <c r="CH8" s="1248"/>
      <c r="CI8" s="1248"/>
      <c r="CJ8" s="1248"/>
      <c r="CK8" s="1248"/>
      <c r="CL8" s="1248"/>
      <c r="CM8" s="1248"/>
      <c r="CN8" s="1248"/>
      <c r="CO8" s="1248"/>
      <c r="CP8" s="1248"/>
      <c r="CQ8" s="1248"/>
      <c r="CR8" s="1248"/>
      <c r="CS8" s="1248"/>
      <c r="CT8" s="1248"/>
      <c r="CU8" s="1248"/>
      <c r="CV8" s="1248"/>
      <c r="CW8" s="1248"/>
      <c r="CX8" s="1248"/>
      <c r="CY8" s="1248"/>
      <c r="CZ8" s="1248"/>
      <c r="DA8" s="1248"/>
      <c r="DB8" s="1248"/>
      <c r="DC8" s="1248"/>
      <c r="DD8" s="1248"/>
      <c r="DE8" s="1248"/>
    </row>
    <row r="9" spans="1:109" s="241" customFormat="1" ht="13.5" x14ac:dyDescent="0.15">
      <c r="A9" s="1248"/>
      <c r="B9" s="1248"/>
      <c r="C9" s="1248"/>
      <c r="D9" s="1248"/>
      <c r="E9" s="1248"/>
      <c r="F9" s="1248"/>
      <c r="G9" s="1248"/>
      <c r="H9" s="1248"/>
      <c r="I9" s="1248"/>
      <c r="J9" s="1248"/>
      <c r="K9" s="1248"/>
      <c r="L9" s="1248"/>
      <c r="M9" s="1248"/>
      <c r="N9" s="1248"/>
      <c r="O9" s="1248"/>
      <c r="P9" s="1248"/>
      <c r="Q9" s="1248"/>
      <c r="R9" s="1248"/>
      <c r="S9" s="1248"/>
      <c r="T9" s="1248"/>
      <c r="U9" s="1248"/>
      <c r="V9" s="1248"/>
      <c r="W9" s="1248"/>
      <c r="X9" s="1248"/>
      <c r="Y9" s="1248"/>
      <c r="Z9" s="1248"/>
      <c r="AA9" s="1248"/>
      <c r="AB9" s="1248"/>
      <c r="AC9" s="1248"/>
      <c r="AD9" s="1248"/>
      <c r="AE9" s="1248"/>
      <c r="AF9" s="1248"/>
      <c r="AG9" s="1248"/>
      <c r="AH9" s="1248"/>
      <c r="AI9" s="1248"/>
      <c r="AJ9" s="1248"/>
      <c r="AK9" s="1248"/>
      <c r="AL9" s="1248"/>
      <c r="AM9" s="1248"/>
      <c r="AN9" s="1248"/>
      <c r="AO9" s="1248"/>
      <c r="AP9" s="1248"/>
      <c r="AQ9" s="1248"/>
      <c r="AR9" s="1248"/>
      <c r="AS9" s="1248"/>
      <c r="AT9" s="1248"/>
      <c r="AU9" s="1248"/>
      <c r="AV9" s="1248"/>
      <c r="AW9" s="1248"/>
      <c r="AX9" s="1248"/>
      <c r="AY9" s="1248"/>
      <c r="AZ9" s="1248"/>
      <c r="BA9" s="1248"/>
      <c r="BB9" s="1248"/>
      <c r="BC9" s="1248"/>
      <c r="BD9" s="1248"/>
      <c r="BE9" s="1248"/>
      <c r="BF9" s="1248"/>
      <c r="BG9" s="1248"/>
      <c r="BH9" s="1248"/>
      <c r="BI9" s="1248"/>
      <c r="BJ9" s="1248"/>
      <c r="BK9" s="1248"/>
      <c r="BL9" s="1248"/>
      <c r="BM9" s="1248"/>
      <c r="BN9" s="1248"/>
      <c r="BO9" s="1248"/>
      <c r="BP9" s="1248"/>
      <c r="BQ9" s="1248"/>
      <c r="BR9" s="1248"/>
      <c r="BS9" s="1248"/>
      <c r="BT9" s="1248"/>
      <c r="BU9" s="1248"/>
      <c r="BV9" s="1248"/>
      <c r="BW9" s="1248"/>
      <c r="BX9" s="1248"/>
      <c r="BY9" s="1248"/>
      <c r="BZ9" s="1248"/>
      <c r="CA9" s="1248"/>
      <c r="CB9" s="1248"/>
      <c r="CC9" s="1248"/>
      <c r="CD9" s="1248"/>
      <c r="CE9" s="1248"/>
      <c r="CF9" s="1248"/>
      <c r="CG9" s="1248"/>
      <c r="CH9" s="1248"/>
      <c r="CI9" s="1248"/>
      <c r="CJ9" s="1248"/>
      <c r="CK9" s="1248"/>
      <c r="CL9" s="1248"/>
      <c r="CM9" s="1248"/>
      <c r="CN9" s="1248"/>
      <c r="CO9" s="1248"/>
      <c r="CP9" s="1248"/>
      <c r="CQ9" s="1248"/>
      <c r="CR9" s="1248"/>
      <c r="CS9" s="1248"/>
      <c r="CT9" s="1248"/>
      <c r="CU9" s="1248"/>
      <c r="CV9" s="1248"/>
      <c r="CW9" s="1248"/>
      <c r="CX9" s="1248"/>
      <c r="CY9" s="1248"/>
      <c r="CZ9" s="1248"/>
      <c r="DA9" s="1248"/>
      <c r="DB9" s="1248"/>
      <c r="DC9" s="1248"/>
      <c r="DD9" s="1248"/>
      <c r="DE9" s="1248"/>
    </row>
    <row r="10" spans="1:109" s="241" customFormat="1" ht="13.5" x14ac:dyDescent="0.15">
      <c r="A10" s="1248"/>
      <c r="B10" s="1248"/>
      <c r="C10" s="1248"/>
      <c r="D10" s="1248"/>
      <c r="E10" s="1248"/>
      <c r="F10" s="1248"/>
      <c r="G10" s="1248"/>
      <c r="H10" s="1248"/>
      <c r="I10" s="1248"/>
      <c r="J10" s="1248"/>
      <c r="K10" s="1248"/>
      <c r="L10" s="1248"/>
      <c r="M10" s="1248"/>
      <c r="N10" s="1248"/>
      <c r="O10" s="1248"/>
      <c r="P10" s="1248"/>
      <c r="Q10" s="1248"/>
      <c r="R10" s="1248"/>
      <c r="S10" s="1248"/>
      <c r="T10" s="1248"/>
      <c r="U10" s="1248"/>
      <c r="V10" s="1248"/>
      <c r="W10" s="1248"/>
      <c r="X10" s="1248"/>
      <c r="Y10" s="1248"/>
      <c r="Z10" s="1248"/>
      <c r="AA10" s="1248"/>
      <c r="AB10" s="1248"/>
      <c r="AC10" s="1248"/>
      <c r="AD10" s="1248"/>
      <c r="AE10" s="1248"/>
      <c r="AF10" s="1248"/>
      <c r="AG10" s="1248"/>
      <c r="AH10" s="1248"/>
      <c r="AI10" s="1248"/>
      <c r="AJ10" s="1248"/>
      <c r="AK10" s="1248"/>
      <c r="AL10" s="1248"/>
      <c r="AM10" s="1248"/>
      <c r="AN10" s="1248"/>
      <c r="AO10" s="1248"/>
      <c r="AP10" s="1248"/>
      <c r="AQ10" s="1248"/>
      <c r="AR10" s="1248"/>
      <c r="AS10" s="1248"/>
      <c r="AT10" s="1248"/>
      <c r="AU10" s="1248"/>
      <c r="AV10" s="1248"/>
      <c r="AW10" s="1248"/>
      <c r="AX10" s="1248"/>
      <c r="AY10" s="1248"/>
      <c r="AZ10" s="1248"/>
      <c r="BA10" s="1248"/>
      <c r="BB10" s="1248"/>
      <c r="BC10" s="1248"/>
      <c r="BD10" s="1248"/>
      <c r="BE10" s="1248"/>
      <c r="BF10" s="1248"/>
      <c r="BG10" s="1248"/>
      <c r="BH10" s="1248"/>
      <c r="BI10" s="1248"/>
      <c r="BJ10" s="1248"/>
      <c r="BK10" s="1248"/>
      <c r="BL10" s="1248"/>
      <c r="BM10" s="1248"/>
      <c r="BN10" s="1248"/>
      <c r="BO10" s="1248"/>
      <c r="BP10" s="1248"/>
      <c r="BQ10" s="1248"/>
      <c r="BR10" s="1248"/>
      <c r="BS10" s="1248"/>
      <c r="BT10" s="1248"/>
      <c r="BU10" s="1248"/>
      <c r="BV10" s="1248"/>
      <c r="BW10" s="1248"/>
      <c r="BX10" s="1248"/>
      <c r="BY10" s="1248"/>
      <c r="BZ10" s="1248"/>
      <c r="CA10" s="1248"/>
      <c r="CB10" s="1248"/>
      <c r="CC10" s="1248"/>
      <c r="CD10" s="1248"/>
      <c r="CE10" s="1248"/>
      <c r="CF10" s="1248"/>
      <c r="CG10" s="1248"/>
      <c r="CH10" s="1248"/>
      <c r="CI10" s="1248"/>
      <c r="CJ10" s="1248"/>
      <c r="CK10" s="1248"/>
      <c r="CL10" s="1248"/>
      <c r="CM10" s="1248"/>
      <c r="CN10" s="1248"/>
      <c r="CO10" s="1248"/>
      <c r="CP10" s="1248"/>
      <c r="CQ10" s="1248"/>
      <c r="CR10" s="1248"/>
      <c r="CS10" s="1248"/>
      <c r="CT10" s="1248"/>
      <c r="CU10" s="1248"/>
      <c r="CV10" s="1248"/>
      <c r="CW10" s="1248"/>
      <c r="CX10" s="1248"/>
      <c r="CY10" s="1248"/>
      <c r="CZ10" s="1248"/>
      <c r="DA10" s="1248"/>
      <c r="DB10" s="1248"/>
      <c r="DC10" s="1248"/>
      <c r="DD10" s="1248"/>
      <c r="DE10" s="1248"/>
    </row>
    <row r="11" spans="1:109" s="241" customFormat="1" ht="13.5" x14ac:dyDescent="0.15">
      <c r="A11" s="1248"/>
      <c r="B11" s="1248"/>
      <c r="C11" s="1248"/>
      <c r="D11" s="1248"/>
      <c r="E11" s="1248"/>
      <c r="F11" s="1248"/>
      <c r="G11" s="1248"/>
      <c r="H11" s="1248"/>
      <c r="I11" s="1248"/>
      <c r="J11" s="1248"/>
      <c r="K11" s="1248"/>
      <c r="L11" s="1248"/>
      <c r="M11" s="1248"/>
      <c r="N11" s="1248"/>
      <c r="O11" s="1248"/>
      <c r="P11" s="1248"/>
      <c r="Q11" s="1248"/>
      <c r="R11" s="1248"/>
      <c r="S11" s="1248"/>
      <c r="T11" s="1248"/>
      <c r="U11" s="1248"/>
      <c r="V11" s="1248"/>
      <c r="W11" s="1248"/>
      <c r="X11" s="1248"/>
      <c r="Y11" s="1248"/>
      <c r="Z11" s="1248"/>
      <c r="AA11" s="1248"/>
      <c r="AB11" s="1248"/>
      <c r="AC11" s="1248"/>
      <c r="AD11" s="1248"/>
      <c r="AE11" s="1248"/>
      <c r="AF11" s="1248"/>
      <c r="AG11" s="1248"/>
      <c r="AH11" s="1248"/>
      <c r="AI11" s="1248"/>
      <c r="AJ11" s="1248"/>
      <c r="AK11" s="1248"/>
      <c r="AL11" s="1248"/>
      <c r="AM11" s="1248"/>
      <c r="AN11" s="1248"/>
      <c r="AO11" s="1248"/>
      <c r="AP11" s="1248"/>
      <c r="AQ11" s="1248"/>
      <c r="AR11" s="1248"/>
      <c r="AS11" s="1248"/>
      <c r="AT11" s="1248"/>
      <c r="AU11" s="1248"/>
      <c r="AV11" s="1248"/>
      <c r="AW11" s="1248"/>
      <c r="AX11" s="1248"/>
      <c r="AY11" s="1248"/>
      <c r="AZ11" s="1248"/>
      <c r="BA11" s="1248"/>
      <c r="BB11" s="1248"/>
      <c r="BC11" s="1248"/>
      <c r="BD11" s="1248"/>
      <c r="BE11" s="1248"/>
      <c r="BF11" s="1248"/>
      <c r="BG11" s="1248"/>
      <c r="BH11" s="1248"/>
      <c r="BI11" s="1248"/>
      <c r="BJ11" s="1248"/>
      <c r="BK11" s="1248"/>
      <c r="BL11" s="1248"/>
      <c r="BM11" s="1248"/>
      <c r="BN11" s="1248"/>
      <c r="BO11" s="1248"/>
      <c r="BP11" s="1248"/>
      <c r="BQ11" s="1248"/>
      <c r="BR11" s="1248"/>
      <c r="BS11" s="1248"/>
      <c r="BT11" s="1248"/>
      <c r="BU11" s="1248"/>
      <c r="BV11" s="1248"/>
      <c r="BW11" s="1248"/>
      <c r="BX11" s="1248"/>
      <c r="BY11" s="1248"/>
      <c r="BZ11" s="1248"/>
      <c r="CA11" s="1248"/>
      <c r="CB11" s="1248"/>
      <c r="CC11" s="1248"/>
      <c r="CD11" s="1248"/>
      <c r="CE11" s="1248"/>
      <c r="CF11" s="1248"/>
      <c r="CG11" s="1248"/>
      <c r="CH11" s="1248"/>
      <c r="CI11" s="1248"/>
      <c r="CJ11" s="1248"/>
      <c r="CK11" s="1248"/>
      <c r="CL11" s="1248"/>
      <c r="CM11" s="1248"/>
      <c r="CN11" s="1248"/>
      <c r="CO11" s="1248"/>
      <c r="CP11" s="1248"/>
      <c r="CQ11" s="1248"/>
      <c r="CR11" s="1248"/>
      <c r="CS11" s="1248"/>
      <c r="CT11" s="1248"/>
      <c r="CU11" s="1248"/>
      <c r="CV11" s="1248"/>
      <c r="CW11" s="1248"/>
      <c r="CX11" s="1248"/>
      <c r="CY11" s="1248"/>
      <c r="CZ11" s="1248"/>
      <c r="DA11" s="1248"/>
      <c r="DB11" s="1248"/>
      <c r="DC11" s="1248"/>
      <c r="DD11" s="1248"/>
      <c r="DE11" s="1248"/>
    </row>
    <row r="12" spans="1:109" s="241" customFormat="1" ht="13.5" x14ac:dyDescent="0.15">
      <c r="A12" s="1248"/>
      <c r="B12" s="1248"/>
      <c r="C12" s="1248"/>
      <c r="D12" s="1248"/>
      <c r="E12" s="1248"/>
      <c r="F12" s="1248"/>
      <c r="G12" s="1248"/>
      <c r="H12" s="1248"/>
      <c r="I12" s="1248"/>
      <c r="J12" s="1248"/>
      <c r="K12" s="1248"/>
      <c r="L12" s="1248"/>
      <c r="M12" s="1248"/>
      <c r="N12" s="1248"/>
      <c r="O12" s="1248"/>
      <c r="P12" s="1248"/>
      <c r="Q12" s="1248"/>
      <c r="R12" s="1248"/>
      <c r="S12" s="1248"/>
      <c r="T12" s="1248"/>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48"/>
      <c r="AP12" s="1248"/>
      <c r="AQ12" s="1248"/>
      <c r="AR12" s="1248"/>
      <c r="AS12" s="1248"/>
      <c r="AT12" s="1248"/>
      <c r="AU12" s="1248"/>
      <c r="AV12" s="1248"/>
      <c r="AW12" s="1248"/>
      <c r="AX12" s="1248"/>
      <c r="AY12" s="1248"/>
      <c r="AZ12" s="1248"/>
      <c r="BA12" s="1248"/>
      <c r="BB12" s="1248"/>
      <c r="BC12" s="1248"/>
      <c r="BD12" s="1248"/>
      <c r="BE12" s="1248"/>
      <c r="BF12" s="1248"/>
      <c r="BG12" s="1248"/>
      <c r="BH12" s="1248"/>
      <c r="BI12" s="1248"/>
      <c r="BJ12" s="1248"/>
      <c r="BK12" s="1248"/>
      <c r="BL12" s="1248"/>
      <c r="BM12" s="1248"/>
      <c r="BN12" s="1248"/>
      <c r="BO12" s="1248"/>
      <c r="BP12" s="1248"/>
      <c r="BQ12" s="1248"/>
      <c r="BR12" s="1248"/>
      <c r="BS12" s="1248"/>
      <c r="BT12" s="1248"/>
      <c r="BU12" s="1248"/>
      <c r="BV12" s="1248"/>
      <c r="BW12" s="1248"/>
      <c r="BX12" s="1248"/>
      <c r="BY12" s="1248"/>
      <c r="BZ12" s="1248"/>
      <c r="CA12" s="1248"/>
      <c r="CB12" s="1248"/>
      <c r="CC12" s="1248"/>
      <c r="CD12" s="1248"/>
      <c r="CE12" s="1248"/>
      <c r="CF12" s="1248"/>
      <c r="CG12" s="1248"/>
      <c r="CH12" s="1248"/>
      <c r="CI12" s="1248"/>
      <c r="CJ12" s="1248"/>
      <c r="CK12" s="1248"/>
      <c r="CL12" s="1248"/>
      <c r="CM12" s="1248"/>
      <c r="CN12" s="1248"/>
      <c r="CO12" s="1248"/>
      <c r="CP12" s="1248"/>
      <c r="CQ12" s="1248"/>
      <c r="CR12" s="1248"/>
      <c r="CS12" s="1248"/>
      <c r="CT12" s="1248"/>
      <c r="CU12" s="1248"/>
      <c r="CV12" s="1248"/>
      <c r="CW12" s="1248"/>
      <c r="CX12" s="1248"/>
      <c r="CY12" s="1248"/>
      <c r="CZ12" s="1248"/>
      <c r="DA12" s="1248"/>
      <c r="DB12" s="1248"/>
      <c r="DC12" s="1248"/>
      <c r="DD12" s="1248"/>
      <c r="DE12" s="1248"/>
    </row>
    <row r="13" spans="1:109" s="241" customFormat="1" ht="13.5" x14ac:dyDescent="0.15">
      <c r="A13" s="1248"/>
      <c r="B13" s="1248"/>
      <c r="C13" s="1248"/>
      <c r="D13" s="1248"/>
      <c r="E13" s="1248"/>
      <c r="F13" s="1248"/>
      <c r="G13" s="1248"/>
      <c r="H13" s="1248"/>
      <c r="I13" s="1248"/>
      <c r="J13" s="1248"/>
      <c r="K13" s="1248"/>
      <c r="L13" s="1248"/>
      <c r="M13" s="1248"/>
      <c r="N13" s="1248"/>
      <c r="O13" s="1248"/>
      <c r="P13" s="1248"/>
      <c r="Q13" s="1248"/>
      <c r="R13" s="1248"/>
      <c r="S13" s="1248"/>
      <c r="T13" s="1248"/>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48"/>
      <c r="AP13" s="1248"/>
      <c r="AQ13" s="1248"/>
      <c r="AR13" s="1248"/>
      <c r="AS13" s="1248"/>
      <c r="AT13" s="1248"/>
      <c r="AU13" s="1248"/>
      <c r="AV13" s="1248"/>
      <c r="AW13" s="1248"/>
      <c r="AX13" s="1248"/>
      <c r="AY13" s="1248"/>
      <c r="AZ13" s="1248"/>
      <c r="BA13" s="1248"/>
      <c r="BB13" s="1248"/>
      <c r="BC13" s="1248"/>
      <c r="BD13" s="1248"/>
      <c r="BE13" s="1248"/>
      <c r="BF13" s="1248"/>
      <c r="BG13" s="1248"/>
      <c r="BH13" s="1248"/>
      <c r="BI13" s="1248"/>
      <c r="BJ13" s="1248"/>
      <c r="BK13" s="1248"/>
      <c r="BL13" s="1248"/>
      <c r="BM13" s="1248"/>
      <c r="BN13" s="1248"/>
      <c r="BO13" s="1248"/>
      <c r="BP13" s="1248"/>
      <c r="BQ13" s="1248"/>
      <c r="BR13" s="1248"/>
      <c r="BS13" s="1248"/>
      <c r="BT13" s="1248"/>
      <c r="BU13" s="1248"/>
      <c r="BV13" s="1248"/>
      <c r="BW13" s="1248"/>
      <c r="BX13" s="1248"/>
      <c r="BY13" s="1248"/>
      <c r="BZ13" s="1248"/>
      <c r="CA13" s="1248"/>
      <c r="CB13" s="1248"/>
      <c r="CC13" s="1248"/>
      <c r="CD13" s="1248"/>
      <c r="CE13" s="1248"/>
      <c r="CF13" s="1248"/>
      <c r="CG13" s="1248"/>
      <c r="CH13" s="1248"/>
      <c r="CI13" s="1248"/>
      <c r="CJ13" s="1248"/>
      <c r="CK13" s="1248"/>
      <c r="CL13" s="1248"/>
      <c r="CM13" s="1248"/>
      <c r="CN13" s="1248"/>
      <c r="CO13" s="1248"/>
      <c r="CP13" s="1248"/>
      <c r="CQ13" s="1248"/>
      <c r="CR13" s="1248"/>
      <c r="CS13" s="1248"/>
      <c r="CT13" s="1248"/>
      <c r="CU13" s="1248"/>
      <c r="CV13" s="1248"/>
      <c r="CW13" s="1248"/>
      <c r="CX13" s="1248"/>
      <c r="CY13" s="1248"/>
      <c r="CZ13" s="1248"/>
      <c r="DA13" s="1248"/>
      <c r="DB13" s="1248"/>
      <c r="DC13" s="1248"/>
      <c r="DD13" s="1248"/>
      <c r="DE13" s="1248"/>
    </row>
    <row r="14" spans="1:109" s="241" customFormat="1" ht="13.5" x14ac:dyDescent="0.15">
      <c r="A14" s="1248"/>
      <c r="B14" s="1248"/>
      <c r="C14" s="1248"/>
      <c r="D14" s="1248"/>
      <c r="E14" s="1248"/>
      <c r="F14" s="1248"/>
      <c r="G14" s="1248"/>
      <c r="H14" s="1248"/>
      <c r="I14" s="1248"/>
      <c r="J14" s="1248"/>
      <c r="K14" s="1248"/>
      <c r="L14" s="1248"/>
      <c r="M14" s="1248"/>
      <c r="N14" s="1248"/>
      <c r="O14" s="1248"/>
      <c r="P14" s="1248"/>
      <c r="Q14" s="1248"/>
      <c r="R14" s="1248"/>
      <c r="S14" s="1248"/>
      <c r="T14" s="1248"/>
      <c r="U14" s="1248"/>
      <c r="V14" s="1248"/>
      <c r="W14" s="1248"/>
      <c r="X14" s="1248"/>
      <c r="Y14" s="1248"/>
      <c r="Z14" s="1248"/>
      <c r="AA14" s="1248"/>
      <c r="AB14" s="1248"/>
      <c r="AC14" s="1248"/>
      <c r="AD14" s="1248"/>
      <c r="AE14" s="1248"/>
      <c r="AF14" s="1248"/>
      <c r="AG14" s="1248"/>
      <c r="AH14" s="1248"/>
      <c r="AI14" s="1248"/>
      <c r="AJ14" s="1248"/>
      <c r="AK14" s="1248"/>
      <c r="AL14" s="1248"/>
      <c r="AM14" s="1248"/>
      <c r="AN14" s="1248"/>
      <c r="AO14" s="1248"/>
      <c r="AP14" s="1248"/>
      <c r="AQ14" s="1248"/>
      <c r="AR14" s="1248"/>
      <c r="AS14" s="1248"/>
      <c r="AT14" s="1248"/>
      <c r="AU14" s="1248"/>
      <c r="AV14" s="1248"/>
      <c r="AW14" s="1248"/>
      <c r="AX14" s="1248"/>
      <c r="AY14" s="1248"/>
      <c r="AZ14" s="1248"/>
      <c r="BA14" s="1248"/>
      <c r="BB14" s="1248"/>
      <c r="BC14" s="1248"/>
      <c r="BD14" s="1248"/>
      <c r="BE14" s="1248"/>
      <c r="BF14" s="1248"/>
      <c r="BG14" s="1248"/>
      <c r="BH14" s="1248"/>
      <c r="BI14" s="1248"/>
      <c r="BJ14" s="1248"/>
      <c r="BK14" s="1248"/>
      <c r="BL14" s="1248"/>
      <c r="BM14" s="1248"/>
      <c r="BN14" s="1248"/>
      <c r="BO14" s="1248"/>
      <c r="BP14" s="1248"/>
      <c r="BQ14" s="1248"/>
      <c r="BR14" s="1248"/>
      <c r="BS14" s="1248"/>
      <c r="BT14" s="1248"/>
      <c r="BU14" s="1248"/>
      <c r="BV14" s="1248"/>
      <c r="BW14" s="1248"/>
      <c r="BX14" s="1248"/>
      <c r="BY14" s="1248"/>
      <c r="BZ14" s="1248"/>
      <c r="CA14" s="1248"/>
      <c r="CB14" s="1248"/>
      <c r="CC14" s="1248"/>
      <c r="CD14" s="1248"/>
      <c r="CE14" s="1248"/>
      <c r="CF14" s="1248"/>
      <c r="CG14" s="1248"/>
      <c r="CH14" s="1248"/>
      <c r="CI14" s="1248"/>
      <c r="CJ14" s="1248"/>
      <c r="CK14" s="1248"/>
      <c r="CL14" s="1248"/>
      <c r="CM14" s="1248"/>
      <c r="CN14" s="1248"/>
      <c r="CO14" s="1248"/>
      <c r="CP14" s="1248"/>
      <c r="CQ14" s="1248"/>
      <c r="CR14" s="1248"/>
      <c r="CS14" s="1248"/>
      <c r="CT14" s="1248"/>
      <c r="CU14" s="1248"/>
      <c r="CV14" s="1248"/>
      <c r="CW14" s="1248"/>
      <c r="CX14" s="1248"/>
      <c r="CY14" s="1248"/>
      <c r="CZ14" s="1248"/>
      <c r="DA14" s="1248"/>
      <c r="DB14" s="1248"/>
      <c r="DC14" s="1248"/>
      <c r="DD14" s="1248"/>
      <c r="DE14" s="1248"/>
    </row>
    <row r="15" spans="1:109" s="241" customFormat="1" ht="13.5" x14ac:dyDescent="0.15">
      <c r="A15" s="243"/>
      <c r="B15" s="1248"/>
      <c r="C15" s="1248"/>
      <c r="D15" s="1248"/>
      <c r="E15" s="1248"/>
      <c r="F15" s="1248"/>
      <c r="G15" s="1248"/>
      <c r="H15" s="1248"/>
      <c r="I15" s="1248"/>
      <c r="J15" s="1248"/>
      <c r="K15" s="1248"/>
      <c r="L15" s="1248"/>
      <c r="M15" s="1248"/>
      <c r="N15" s="1248"/>
      <c r="O15" s="1248"/>
      <c r="P15" s="1248"/>
      <c r="Q15" s="1248"/>
      <c r="R15" s="1248"/>
      <c r="S15" s="1248"/>
      <c r="T15" s="1248"/>
      <c r="U15" s="1248"/>
      <c r="V15" s="1248"/>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R15" s="1248"/>
      <c r="AS15" s="1248"/>
      <c r="AT15" s="1248"/>
      <c r="AU15" s="1248"/>
      <c r="AV15" s="1248"/>
      <c r="AW15" s="1248"/>
      <c r="AX15" s="1248"/>
      <c r="AY15" s="1248"/>
      <c r="AZ15" s="1248"/>
      <c r="BA15" s="1248"/>
      <c r="BB15" s="1248"/>
      <c r="BC15" s="1248"/>
      <c r="BD15" s="1248"/>
      <c r="BE15" s="1248"/>
      <c r="BF15" s="1248"/>
      <c r="BG15" s="1248"/>
      <c r="BH15" s="1248"/>
      <c r="BI15" s="1248"/>
      <c r="BJ15" s="1248"/>
      <c r="BK15" s="1248"/>
      <c r="BL15" s="1248"/>
      <c r="BM15" s="1248"/>
      <c r="BN15" s="1248"/>
      <c r="BO15" s="1248"/>
      <c r="BP15" s="1248"/>
      <c r="BQ15" s="1248"/>
      <c r="BR15" s="1248"/>
      <c r="BS15" s="1248"/>
      <c r="BT15" s="1248"/>
      <c r="BU15" s="1248"/>
      <c r="BV15" s="1248"/>
      <c r="BW15" s="1248"/>
      <c r="BX15" s="1248"/>
      <c r="BY15" s="1248"/>
      <c r="BZ15" s="1248"/>
      <c r="CA15" s="1248"/>
      <c r="CB15" s="1248"/>
      <c r="CC15" s="1248"/>
      <c r="CD15" s="1248"/>
      <c r="CE15" s="1248"/>
      <c r="CF15" s="1248"/>
      <c r="CG15" s="1248"/>
      <c r="CH15" s="1248"/>
      <c r="CI15" s="1248"/>
      <c r="CJ15" s="1248"/>
      <c r="CK15" s="1248"/>
      <c r="CL15" s="1248"/>
      <c r="CM15" s="1248"/>
      <c r="CN15" s="1248"/>
      <c r="CO15" s="1248"/>
      <c r="CP15" s="1248"/>
      <c r="CQ15" s="1248"/>
      <c r="CR15" s="1248"/>
      <c r="CS15" s="1248"/>
      <c r="CT15" s="1248"/>
      <c r="CU15" s="1248"/>
      <c r="CV15" s="1248"/>
      <c r="CW15" s="1248"/>
      <c r="CX15" s="1248"/>
      <c r="CY15" s="1248"/>
      <c r="CZ15" s="1248"/>
      <c r="DA15" s="1248"/>
      <c r="DB15" s="1248"/>
      <c r="DC15" s="1248"/>
      <c r="DD15" s="1248"/>
      <c r="DE15" s="1248"/>
    </row>
    <row r="16" spans="1:109" s="241" customFormat="1" ht="13.5" x14ac:dyDescent="0.15">
      <c r="A16" s="243"/>
      <c r="B16" s="1248"/>
      <c r="C16" s="1248"/>
      <c r="D16" s="1248"/>
      <c r="E16" s="1248"/>
      <c r="F16" s="1248"/>
      <c r="G16" s="1248"/>
      <c r="H16" s="1248"/>
      <c r="I16" s="1248"/>
      <c r="J16" s="1248"/>
      <c r="K16" s="1248"/>
      <c r="L16" s="1248"/>
      <c r="M16" s="1248"/>
      <c r="N16" s="1248"/>
      <c r="O16" s="1248"/>
      <c r="P16" s="1248"/>
      <c r="Q16" s="1248"/>
      <c r="R16" s="1248"/>
      <c r="S16" s="1248"/>
      <c r="T16" s="1248"/>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D16" s="1248"/>
      <c r="BE16" s="1248"/>
      <c r="BF16" s="1248"/>
      <c r="BG16" s="1248"/>
      <c r="BH16" s="1248"/>
      <c r="BI16" s="1248"/>
      <c r="BJ16" s="1248"/>
      <c r="BK16" s="1248"/>
      <c r="BL16" s="1248"/>
      <c r="BM16" s="1248"/>
      <c r="BN16" s="1248"/>
      <c r="BO16" s="1248"/>
      <c r="BP16" s="1248"/>
      <c r="BQ16" s="1248"/>
      <c r="BR16" s="1248"/>
      <c r="BS16" s="1248"/>
      <c r="BT16" s="1248"/>
      <c r="BU16" s="1248"/>
      <c r="BV16" s="1248"/>
      <c r="BW16" s="1248"/>
      <c r="BX16" s="1248"/>
      <c r="BY16" s="1248"/>
      <c r="BZ16" s="1248"/>
      <c r="CA16" s="1248"/>
      <c r="CB16" s="1248"/>
      <c r="CC16" s="1248"/>
      <c r="CD16" s="1248"/>
      <c r="CE16" s="1248"/>
      <c r="CF16" s="1248"/>
      <c r="CG16" s="1248"/>
      <c r="CH16" s="1248"/>
      <c r="CI16" s="1248"/>
      <c r="CJ16" s="1248"/>
      <c r="CK16" s="1248"/>
      <c r="CL16" s="1248"/>
      <c r="CM16" s="1248"/>
      <c r="CN16" s="1248"/>
      <c r="CO16" s="1248"/>
      <c r="CP16" s="1248"/>
      <c r="CQ16" s="1248"/>
      <c r="CR16" s="1248"/>
      <c r="CS16" s="1248"/>
      <c r="CT16" s="1248"/>
      <c r="CU16" s="1248"/>
      <c r="CV16" s="1248"/>
      <c r="CW16" s="1248"/>
      <c r="CX16" s="1248"/>
      <c r="CY16" s="1248"/>
      <c r="CZ16" s="1248"/>
      <c r="DA16" s="1248"/>
      <c r="DB16" s="1248"/>
      <c r="DC16" s="1248"/>
      <c r="DD16" s="1248"/>
      <c r="DE16" s="1248"/>
    </row>
    <row r="17" spans="1:109" s="241" customFormat="1" ht="13.5" x14ac:dyDescent="0.15">
      <c r="A17" s="243"/>
      <c r="B17" s="1248"/>
      <c r="C17" s="1248"/>
      <c r="D17" s="1248"/>
      <c r="E17" s="1248"/>
      <c r="F17" s="1248"/>
      <c r="G17" s="1248"/>
      <c r="H17" s="1248"/>
      <c r="I17" s="1248"/>
      <c r="J17" s="1248"/>
      <c r="K17" s="1248"/>
      <c r="L17" s="1248"/>
      <c r="M17" s="1248"/>
      <c r="N17" s="1248"/>
      <c r="O17" s="1248"/>
      <c r="P17" s="1248"/>
      <c r="Q17" s="1248"/>
      <c r="R17" s="1248"/>
      <c r="S17" s="1248"/>
      <c r="T17" s="1248"/>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D17" s="1248"/>
      <c r="BE17" s="1248"/>
      <c r="BF17" s="1248"/>
      <c r="BG17" s="1248"/>
      <c r="BH17" s="1248"/>
      <c r="BI17" s="1248"/>
      <c r="BJ17" s="1248"/>
      <c r="BK17" s="1248"/>
      <c r="BL17" s="1248"/>
      <c r="BM17" s="1248"/>
      <c r="BN17" s="1248"/>
      <c r="BO17" s="1248"/>
      <c r="BP17" s="1248"/>
      <c r="BQ17" s="1248"/>
      <c r="BR17" s="1248"/>
      <c r="BS17" s="1248"/>
      <c r="BT17" s="1248"/>
      <c r="BU17" s="1248"/>
      <c r="BV17" s="1248"/>
      <c r="BW17" s="1248"/>
      <c r="BX17" s="1248"/>
      <c r="BY17" s="1248"/>
      <c r="BZ17" s="1248"/>
      <c r="CA17" s="1248"/>
      <c r="CB17" s="1248"/>
      <c r="CC17" s="1248"/>
      <c r="CD17" s="1248"/>
      <c r="CE17" s="1248"/>
      <c r="CF17" s="1248"/>
      <c r="CG17" s="1248"/>
      <c r="CH17" s="1248"/>
      <c r="CI17" s="1248"/>
      <c r="CJ17" s="1248"/>
      <c r="CK17" s="1248"/>
      <c r="CL17" s="1248"/>
      <c r="CM17" s="1248"/>
      <c r="CN17" s="1248"/>
      <c r="CO17" s="1248"/>
      <c r="CP17" s="1248"/>
      <c r="CQ17" s="1248"/>
      <c r="CR17" s="1248"/>
      <c r="CS17" s="1248"/>
      <c r="CT17" s="1248"/>
      <c r="CU17" s="1248"/>
      <c r="CV17" s="1248"/>
      <c r="CW17" s="1248"/>
      <c r="CX17" s="1248"/>
      <c r="CY17" s="1248"/>
      <c r="CZ17" s="1248"/>
      <c r="DA17" s="1248"/>
      <c r="DB17" s="1248"/>
      <c r="DC17" s="1248"/>
      <c r="DD17" s="1248"/>
      <c r="DE17" s="1248"/>
    </row>
    <row r="18" spans="1:109" s="241" customFormat="1" ht="13.5" x14ac:dyDescent="0.15">
      <c r="A18" s="243"/>
      <c r="B18" s="1248"/>
      <c r="C18" s="1248"/>
      <c r="D18" s="1248"/>
      <c r="E18" s="1248"/>
      <c r="F18" s="1248"/>
      <c r="G18" s="1248"/>
      <c r="H18" s="1248"/>
      <c r="I18" s="1248"/>
      <c r="J18" s="1248"/>
      <c r="K18" s="1248"/>
      <c r="L18" s="1248"/>
      <c r="M18" s="1248"/>
      <c r="N18" s="1248"/>
      <c r="O18" s="1248"/>
      <c r="P18" s="1248"/>
      <c r="Q18" s="1248"/>
      <c r="R18" s="1248"/>
      <c r="S18" s="1248"/>
      <c r="T18" s="1248"/>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D18" s="1248"/>
      <c r="BE18" s="1248"/>
      <c r="BF18" s="1248"/>
      <c r="BG18" s="1248"/>
      <c r="BH18" s="1248"/>
      <c r="BI18" s="1248"/>
      <c r="BJ18" s="1248"/>
      <c r="BK18" s="1248"/>
      <c r="BL18" s="1248"/>
      <c r="BM18" s="1248"/>
      <c r="BN18" s="1248"/>
      <c r="BO18" s="1248"/>
      <c r="BP18" s="1248"/>
      <c r="BQ18" s="1248"/>
      <c r="BR18" s="1248"/>
      <c r="BS18" s="1248"/>
      <c r="BT18" s="1248"/>
      <c r="BU18" s="1248"/>
      <c r="BV18" s="1248"/>
      <c r="BW18" s="1248"/>
      <c r="BX18" s="1248"/>
      <c r="BY18" s="1248"/>
      <c r="BZ18" s="1248"/>
      <c r="CA18" s="1248"/>
      <c r="CB18" s="1248"/>
      <c r="CC18" s="1248"/>
      <c r="CD18" s="1248"/>
      <c r="CE18" s="1248"/>
      <c r="CF18" s="1248"/>
      <c r="CG18" s="1248"/>
      <c r="CH18" s="1248"/>
      <c r="CI18" s="1248"/>
      <c r="CJ18" s="1248"/>
      <c r="CK18" s="1248"/>
      <c r="CL18" s="1248"/>
      <c r="CM18" s="1248"/>
      <c r="CN18" s="1248"/>
      <c r="CO18" s="1248"/>
      <c r="CP18" s="1248"/>
      <c r="CQ18" s="1248"/>
      <c r="CR18" s="1248"/>
      <c r="CS18" s="1248"/>
      <c r="CT18" s="1248"/>
      <c r="CU18" s="1248"/>
      <c r="CV18" s="1248"/>
      <c r="CW18" s="1248"/>
      <c r="CX18" s="1248"/>
      <c r="CY18" s="1248"/>
      <c r="CZ18" s="1248"/>
      <c r="DA18" s="1248"/>
      <c r="DB18" s="1248"/>
      <c r="DC18" s="1248"/>
      <c r="DD18" s="1248"/>
      <c r="DE18" s="1248"/>
    </row>
    <row r="19" spans="1:109" ht="13.5" x14ac:dyDescent="0.15">
      <c r="DD19" s="243"/>
      <c r="DE19" s="243"/>
    </row>
    <row r="20" spans="1:109" ht="13.5" x14ac:dyDescent="0.15">
      <c r="DD20" s="243"/>
      <c r="DE20" s="243"/>
    </row>
    <row r="21" spans="1:109" ht="17.25" customHeight="1" x14ac:dyDescent="0.15">
      <c r="B21" s="1247"/>
      <c r="C21" s="245"/>
      <c r="D21" s="245"/>
      <c r="E21" s="245"/>
      <c r="F21" s="245"/>
      <c r="G21" s="245"/>
      <c r="H21" s="245"/>
      <c r="I21" s="245"/>
      <c r="J21" s="245"/>
      <c r="K21" s="245"/>
      <c r="L21" s="245"/>
      <c r="M21" s="245"/>
      <c r="N21" s="124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6"/>
      <c r="AU21" s="245"/>
      <c r="AV21" s="245"/>
      <c r="AW21" s="245"/>
      <c r="AX21" s="245"/>
      <c r="AY21" s="245"/>
      <c r="AZ21" s="245"/>
      <c r="BA21" s="245"/>
      <c r="BB21" s="245"/>
      <c r="BC21" s="245"/>
      <c r="BD21" s="245"/>
      <c r="BE21" s="245"/>
      <c r="BF21" s="1246"/>
      <c r="BG21" s="245"/>
      <c r="BH21" s="245"/>
      <c r="BI21" s="245"/>
      <c r="BJ21" s="245"/>
      <c r="BK21" s="245"/>
      <c r="BL21" s="245"/>
      <c r="BM21" s="245"/>
      <c r="BN21" s="245"/>
      <c r="BO21" s="245"/>
      <c r="BP21" s="245"/>
      <c r="BQ21" s="245"/>
      <c r="BR21" s="1246"/>
      <c r="BS21" s="245"/>
      <c r="BT21" s="245"/>
      <c r="BU21" s="245"/>
      <c r="BV21" s="245"/>
      <c r="BW21" s="245"/>
      <c r="BX21" s="245"/>
      <c r="BY21" s="245"/>
      <c r="BZ21" s="245"/>
      <c r="CA21" s="245"/>
      <c r="CB21" s="245"/>
      <c r="CC21" s="245"/>
      <c r="CD21" s="1246"/>
      <c r="CE21" s="245"/>
      <c r="CF21" s="245"/>
      <c r="CG21" s="245"/>
      <c r="CH21" s="245"/>
      <c r="CI21" s="245"/>
      <c r="CJ21" s="245"/>
      <c r="CK21" s="245"/>
      <c r="CL21" s="245"/>
      <c r="CM21" s="245"/>
      <c r="CN21" s="245"/>
      <c r="CO21" s="245"/>
      <c r="CP21" s="1246"/>
      <c r="CQ21" s="245"/>
      <c r="CR21" s="245"/>
      <c r="CS21" s="245"/>
      <c r="CT21" s="245"/>
      <c r="CU21" s="245"/>
      <c r="CV21" s="245"/>
      <c r="CW21" s="245"/>
      <c r="CX21" s="245"/>
      <c r="CY21" s="245"/>
      <c r="CZ21" s="245"/>
      <c r="DA21" s="245"/>
      <c r="DB21" s="1246"/>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1236"/>
      <c r="DD40" s="1236"/>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1233"/>
      <c r="I42" s="1232"/>
      <c r="J42" s="1232"/>
      <c r="K42" s="1232"/>
      <c r="AM42" s="1233"/>
      <c r="AN42" s="1233" t="s">
        <v>565</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15">
      <c r="B43" s="247"/>
      <c r="AN43" s="1231" t="s">
        <v>568</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5" x14ac:dyDescent="0.15">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5" x14ac:dyDescent="0.15">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5" x14ac:dyDescent="0.15">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5" x14ac:dyDescent="0.15">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5" x14ac:dyDescent="0.15">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5" x14ac:dyDescent="0.15">
      <c r="B49" s="247"/>
      <c r="AN49" s="243" t="s">
        <v>563</v>
      </c>
    </row>
    <row r="50" spans="1:109" ht="13.5" x14ac:dyDescent="0.15">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527</v>
      </c>
      <c r="BQ50" s="1205"/>
      <c r="BR50" s="1205"/>
      <c r="BS50" s="1205"/>
      <c r="BT50" s="1205"/>
      <c r="BU50" s="1205"/>
      <c r="BV50" s="1205"/>
      <c r="BW50" s="1205"/>
      <c r="BX50" s="1205" t="s">
        <v>528</v>
      </c>
      <c r="BY50" s="1205"/>
      <c r="BZ50" s="1205"/>
      <c r="CA50" s="1205"/>
      <c r="CB50" s="1205"/>
      <c r="CC50" s="1205"/>
      <c r="CD50" s="1205"/>
      <c r="CE50" s="1205"/>
      <c r="CF50" s="1205" t="s">
        <v>529</v>
      </c>
      <c r="CG50" s="1205"/>
      <c r="CH50" s="1205"/>
      <c r="CI50" s="1205"/>
      <c r="CJ50" s="1205"/>
      <c r="CK50" s="1205"/>
      <c r="CL50" s="1205"/>
      <c r="CM50" s="1205"/>
      <c r="CN50" s="1205" t="s">
        <v>530</v>
      </c>
      <c r="CO50" s="1205"/>
      <c r="CP50" s="1205"/>
      <c r="CQ50" s="1205"/>
      <c r="CR50" s="1205"/>
      <c r="CS50" s="1205"/>
      <c r="CT50" s="1205"/>
      <c r="CU50" s="1205"/>
      <c r="CV50" s="1205" t="s">
        <v>531</v>
      </c>
      <c r="CW50" s="1205"/>
      <c r="CX50" s="1205"/>
      <c r="CY50" s="1205"/>
      <c r="CZ50" s="1205"/>
      <c r="DA50" s="1205"/>
      <c r="DB50" s="1205"/>
      <c r="DC50" s="1205"/>
    </row>
    <row r="51" spans="1:109" ht="13.5" customHeight="1" x14ac:dyDescent="0.15">
      <c r="B51" s="247"/>
      <c r="G51" s="1212"/>
      <c r="H51" s="1212"/>
      <c r="I51" s="1245"/>
      <c r="J51" s="1245"/>
      <c r="K51" s="1211"/>
      <c r="L51" s="1211"/>
      <c r="M51" s="1211"/>
      <c r="N51" s="1211"/>
      <c r="AM51" s="1210"/>
      <c r="AN51" s="1204" t="s">
        <v>562</v>
      </c>
      <c r="AO51" s="1204"/>
      <c r="AP51" s="1204"/>
      <c r="AQ51" s="1204"/>
      <c r="AR51" s="1204"/>
      <c r="AS51" s="1204"/>
      <c r="AT51" s="1204"/>
      <c r="AU51" s="1204"/>
      <c r="AV51" s="1204"/>
      <c r="AW51" s="1204"/>
      <c r="AX51" s="1204"/>
      <c r="AY51" s="1204"/>
      <c r="AZ51" s="1204"/>
      <c r="BA51" s="1204"/>
      <c r="BB51" s="1204" t="s">
        <v>560</v>
      </c>
      <c r="BC51" s="1204"/>
      <c r="BD51" s="1204"/>
      <c r="BE51" s="1204"/>
      <c r="BF51" s="1204"/>
      <c r="BG51" s="1204"/>
      <c r="BH51" s="1204"/>
      <c r="BI51" s="1204"/>
      <c r="BJ51" s="1204"/>
      <c r="BK51" s="1204"/>
      <c r="BL51" s="1204"/>
      <c r="BM51" s="1204"/>
      <c r="BN51" s="1204"/>
      <c r="BO51" s="1204"/>
      <c r="BP51" s="1244"/>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5" x14ac:dyDescent="0.15">
      <c r="B52" s="247"/>
      <c r="G52" s="1212"/>
      <c r="H52" s="1212"/>
      <c r="I52" s="1245"/>
      <c r="J52" s="1245"/>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5" x14ac:dyDescent="0.15">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567</v>
      </c>
      <c r="BC53" s="1204"/>
      <c r="BD53" s="1204"/>
      <c r="BE53" s="1204"/>
      <c r="BF53" s="1204"/>
      <c r="BG53" s="1204"/>
      <c r="BH53" s="1204"/>
      <c r="BI53" s="1204"/>
      <c r="BJ53" s="1204"/>
      <c r="BK53" s="1204"/>
      <c r="BL53" s="1204"/>
      <c r="BM53" s="1204"/>
      <c r="BN53" s="1204"/>
      <c r="BO53" s="1204"/>
      <c r="BP53" s="1244"/>
      <c r="BQ53" s="1203"/>
      <c r="BR53" s="1203"/>
      <c r="BS53" s="1203"/>
      <c r="BT53" s="1203"/>
      <c r="BU53" s="1203"/>
      <c r="BV53" s="1203"/>
      <c r="BW53" s="1203"/>
      <c r="BX53" s="1203">
        <v>64.8</v>
      </c>
      <c r="BY53" s="1203"/>
      <c r="BZ53" s="1203"/>
      <c r="CA53" s="1203"/>
      <c r="CB53" s="1203"/>
      <c r="CC53" s="1203"/>
      <c r="CD53" s="1203"/>
      <c r="CE53" s="1203"/>
      <c r="CF53" s="1203">
        <v>65.3</v>
      </c>
      <c r="CG53" s="1203"/>
      <c r="CH53" s="1203"/>
      <c r="CI53" s="1203"/>
      <c r="CJ53" s="1203"/>
      <c r="CK53" s="1203"/>
      <c r="CL53" s="1203"/>
      <c r="CM53" s="1203"/>
      <c r="CN53" s="1203">
        <v>63.7</v>
      </c>
      <c r="CO53" s="1203"/>
      <c r="CP53" s="1203"/>
      <c r="CQ53" s="1203"/>
      <c r="CR53" s="1203"/>
      <c r="CS53" s="1203"/>
      <c r="CT53" s="1203"/>
      <c r="CU53" s="1203"/>
      <c r="CV53" s="1203">
        <v>67.900000000000006</v>
      </c>
      <c r="CW53" s="1203"/>
      <c r="CX53" s="1203"/>
      <c r="CY53" s="1203"/>
      <c r="CZ53" s="1203"/>
      <c r="DA53" s="1203"/>
      <c r="DB53" s="1203"/>
      <c r="DC53" s="1203"/>
    </row>
    <row r="54" spans="1:109" ht="13.5" x14ac:dyDescent="0.15">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5" x14ac:dyDescent="0.15">
      <c r="A55" s="1232"/>
      <c r="B55" s="247"/>
      <c r="G55" s="1208"/>
      <c r="H55" s="1208"/>
      <c r="I55" s="1208"/>
      <c r="J55" s="1208"/>
      <c r="K55" s="1211"/>
      <c r="L55" s="1211"/>
      <c r="M55" s="1211"/>
      <c r="N55" s="1211"/>
      <c r="AN55" s="1205" t="s">
        <v>561</v>
      </c>
      <c r="AO55" s="1205"/>
      <c r="AP55" s="1205"/>
      <c r="AQ55" s="1205"/>
      <c r="AR55" s="1205"/>
      <c r="AS55" s="1205"/>
      <c r="AT55" s="1205"/>
      <c r="AU55" s="1205"/>
      <c r="AV55" s="1205"/>
      <c r="AW55" s="1205"/>
      <c r="AX55" s="1205"/>
      <c r="AY55" s="1205"/>
      <c r="AZ55" s="1205"/>
      <c r="BA55" s="1205"/>
      <c r="BB55" s="1204" t="s">
        <v>560</v>
      </c>
      <c r="BC55" s="1204"/>
      <c r="BD55" s="1204"/>
      <c r="BE55" s="1204"/>
      <c r="BF55" s="1204"/>
      <c r="BG55" s="1204"/>
      <c r="BH55" s="1204"/>
      <c r="BI55" s="1204"/>
      <c r="BJ55" s="1204"/>
      <c r="BK55" s="1204"/>
      <c r="BL55" s="1204"/>
      <c r="BM55" s="1204"/>
      <c r="BN55" s="1204"/>
      <c r="BO55" s="1204"/>
      <c r="BP55" s="1244"/>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5" x14ac:dyDescent="0.15">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5" x14ac:dyDescent="0.15">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567</v>
      </c>
      <c r="BC57" s="1204"/>
      <c r="BD57" s="1204"/>
      <c r="BE57" s="1204"/>
      <c r="BF57" s="1204"/>
      <c r="BG57" s="1204"/>
      <c r="BH57" s="1204"/>
      <c r="BI57" s="1204"/>
      <c r="BJ57" s="1204"/>
      <c r="BK57" s="1204"/>
      <c r="BL57" s="1204"/>
      <c r="BM57" s="1204"/>
      <c r="BN57" s="1204"/>
      <c r="BO57" s="1204"/>
      <c r="BP57" s="1244"/>
      <c r="BQ57" s="1203"/>
      <c r="BR57" s="1203"/>
      <c r="BS57" s="1203"/>
      <c r="BT57" s="1203"/>
      <c r="BU57" s="1203"/>
      <c r="BV57" s="1203"/>
      <c r="BW57" s="1203"/>
      <c r="BX57" s="1203">
        <v>65.3</v>
      </c>
      <c r="BY57" s="1203"/>
      <c r="BZ57" s="1203"/>
      <c r="CA57" s="1203"/>
      <c r="CB57" s="1203"/>
      <c r="CC57" s="1203"/>
      <c r="CD57" s="1203"/>
      <c r="CE57" s="1203"/>
      <c r="CF57" s="1203">
        <v>66.7</v>
      </c>
      <c r="CG57" s="1203"/>
      <c r="CH57" s="1203"/>
      <c r="CI57" s="1203"/>
      <c r="CJ57" s="1203"/>
      <c r="CK57" s="1203"/>
      <c r="CL57" s="1203"/>
      <c r="CM57" s="1203"/>
      <c r="CN57" s="1203">
        <v>67.2</v>
      </c>
      <c r="CO57" s="1203"/>
      <c r="CP57" s="1203"/>
      <c r="CQ57" s="1203"/>
      <c r="CR57" s="1203"/>
      <c r="CS57" s="1203"/>
      <c r="CT57" s="1203"/>
      <c r="CU57" s="1203"/>
      <c r="CV57" s="1203">
        <v>68.3</v>
      </c>
      <c r="CW57" s="1203"/>
      <c r="CX57" s="1203"/>
      <c r="CY57" s="1203"/>
      <c r="CZ57" s="1203"/>
      <c r="DA57" s="1203"/>
      <c r="DB57" s="1203"/>
      <c r="DC57" s="1203"/>
      <c r="DD57" s="1242"/>
      <c r="DE57" s="1237"/>
    </row>
    <row r="58" spans="1:109" s="1232" customFormat="1" ht="13.5" x14ac:dyDescent="0.15">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5" x14ac:dyDescent="0.15">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5" x14ac:dyDescent="0.15">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5" x14ac:dyDescent="0.15">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5" x14ac:dyDescent="0.15">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7.25" x14ac:dyDescent="0.15">
      <c r="B63" s="300" t="s">
        <v>566</v>
      </c>
    </row>
    <row r="64" spans="1:109" ht="13.5" x14ac:dyDescent="0.15">
      <c r="B64" s="247"/>
      <c r="G64" s="1233"/>
      <c r="I64" s="1235"/>
      <c r="J64" s="1235"/>
      <c r="K64" s="1235"/>
      <c r="L64" s="1235"/>
      <c r="M64" s="1235"/>
      <c r="N64" s="1234"/>
      <c r="AM64" s="1233"/>
      <c r="AN64" s="1233" t="s">
        <v>565</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5" x14ac:dyDescent="0.15">
      <c r="B65" s="247"/>
      <c r="AN65" s="1231" t="s">
        <v>564</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5" x14ac:dyDescent="0.15">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5" x14ac:dyDescent="0.15">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5" x14ac:dyDescent="0.15">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5" x14ac:dyDescent="0.15">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5" x14ac:dyDescent="0.15">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5" x14ac:dyDescent="0.15">
      <c r="B71" s="247"/>
      <c r="G71" s="1218"/>
      <c r="I71" s="1221"/>
      <c r="J71" s="1220"/>
      <c r="K71" s="1220"/>
      <c r="L71" s="1219"/>
      <c r="M71" s="1220"/>
      <c r="N71" s="1219"/>
      <c r="AM71" s="1218"/>
      <c r="AN71" s="243" t="s">
        <v>563</v>
      </c>
    </row>
    <row r="72" spans="2:107" ht="13.5" x14ac:dyDescent="0.15">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527</v>
      </c>
      <c r="BQ72" s="1205"/>
      <c r="BR72" s="1205"/>
      <c r="BS72" s="1205"/>
      <c r="BT72" s="1205"/>
      <c r="BU72" s="1205"/>
      <c r="BV72" s="1205"/>
      <c r="BW72" s="1205"/>
      <c r="BX72" s="1205" t="s">
        <v>528</v>
      </c>
      <c r="BY72" s="1205"/>
      <c r="BZ72" s="1205"/>
      <c r="CA72" s="1205"/>
      <c r="CB72" s="1205"/>
      <c r="CC72" s="1205"/>
      <c r="CD72" s="1205"/>
      <c r="CE72" s="1205"/>
      <c r="CF72" s="1205" t="s">
        <v>529</v>
      </c>
      <c r="CG72" s="1205"/>
      <c r="CH72" s="1205"/>
      <c r="CI72" s="1205"/>
      <c r="CJ72" s="1205"/>
      <c r="CK72" s="1205"/>
      <c r="CL72" s="1205"/>
      <c r="CM72" s="1205"/>
      <c r="CN72" s="1205" t="s">
        <v>530</v>
      </c>
      <c r="CO72" s="1205"/>
      <c r="CP72" s="1205"/>
      <c r="CQ72" s="1205"/>
      <c r="CR72" s="1205"/>
      <c r="CS72" s="1205"/>
      <c r="CT72" s="1205"/>
      <c r="CU72" s="1205"/>
      <c r="CV72" s="1205" t="s">
        <v>531</v>
      </c>
      <c r="CW72" s="1205"/>
      <c r="CX72" s="1205"/>
      <c r="CY72" s="1205"/>
      <c r="CZ72" s="1205"/>
      <c r="DA72" s="1205"/>
      <c r="DB72" s="1205"/>
      <c r="DC72" s="1205"/>
    </row>
    <row r="73" spans="2:107" ht="13.5" x14ac:dyDescent="0.15">
      <c r="B73" s="247"/>
      <c r="G73" s="1212"/>
      <c r="H73" s="1212"/>
      <c r="I73" s="1212"/>
      <c r="J73" s="1212"/>
      <c r="K73" s="1209"/>
      <c r="L73" s="1209"/>
      <c r="M73" s="1209"/>
      <c r="N73" s="1209"/>
      <c r="AM73" s="1210"/>
      <c r="AN73" s="1204" t="s">
        <v>562</v>
      </c>
      <c r="AO73" s="1204"/>
      <c r="AP73" s="1204"/>
      <c r="AQ73" s="1204"/>
      <c r="AR73" s="1204"/>
      <c r="AS73" s="1204"/>
      <c r="AT73" s="1204"/>
      <c r="AU73" s="1204"/>
      <c r="AV73" s="1204"/>
      <c r="AW73" s="1204"/>
      <c r="AX73" s="1204"/>
      <c r="AY73" s="1204"/>
      <c r="AZ73" s="1204"/>
      <c r="BA73" s="1204"/>
      <c r="BB73" s="1204" t="s">
        <v>560</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5" x14ac:dyDescent="0.15">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5" x14ac:dyDescent="0.15">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559</v>
      </c>
      <c r="BC75" s="1204"/>
      <c r="BD75" s="1204"/>
      <c r="BE75" s="1204"/>
      <c r="BF75" s="1204"/>
      <c r="BG75" s="1204"/>
      <c r="BH75" s="1204"/>
      <c r="BI75" s="1204"/>
      <c r="BJ75" s="1204"/>
      <c r="BK75" s="1204"/>
      <c r="BL75" s="1204"/>
      <c r="BM75" s="1204"/>
      <c r="BN75" s="1204"/>
      <c r="BO75" s="1204"/>
      <c r="BP75" s="1203">
        <v>6.3</v>
      </c>
      <c r="BQ75" s="1203"/>
      <c r="BR75" s="1203"/>
      <c r="BS75" s="1203"/>
      <c r="BT75" s="1203"/>
      <c r="BU75" s="1203"/>
      <c r="BV75" s="1203"/>
      <c r="BW75" s="1203"/>
      <c r="BX75" s="1203">
        <v>6.8</v>
      </c>
      <c r="BY75" s="1203"/>
      <c r="BZ75" s="1203"/>
      <c r="CA75" s="1203"/>
      <c r="CB75" s="1203"/>
      <c r="CC75" s="1203"/>
      <c r="CD75" s="1203"/>
      <c r="CE75" s="1203"/>
      <c r="CF75" s="1203">
        <v>7.1</v>
      </c>
      <c r="CG75" s="1203"/>
      <c r="CH75" s="1203"/>
      <c r="CI75" s="1203"/>
      <c r="CJ75" s="1203"/>
      <c r="CK75" s="1203"/>
      <c r="CL75" s="1203"/>
      <c r="CM75" s="1203"/>
      <c r="CN75" s="1203">
        <v>8</v>
      </c>
      <c r="CO75" s="1203"/>
      <c r="CP75" s="1203"/>
      <c r="CQ75" s="1203"/>
      <c r="CR75" s="1203"/>
      <c r="CS75" s="1203"/>
      <c r="CT75" s="1203"/>
      <c r="CU75" s="1203"/>
      <c r="CV75" s="1203">
        <v>8.8000000000000007</v>
      </c>
      <c r="CW75" s="1203"/>
      <c r="CX75" s="1203"/>
      <c r="CY75" s="1203"/>
      <c r="CZ75" s="1203"/>
      <c r="DA75" s="1203"/>
      <c r="DB75" s="1203"/>
      <c r="DC75" s="1203"/>
    </row>
    <row r="76" spans="2:107" ht="13.5" x14ac:dyDescent="0.15">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5" x14ac:dyDescent="0.15">
      <c r="B77" s="247"/>
      <c r="G77" s="1208"/>
      <c r="H77" s="1208"/>
      <c r="I77" s="1208"/>
      <c r="J77" s="1208"/>
      <c r="K77" s="1209"/>
      <c r="L77" s="1209"/>
      <c r="M77" s="1209"/>
      <c r="N77" s="1209"/>
      <c r="AN77" s="1205" t="s">
        <v>561</v>
      </c>
      <c r="AO77" s="1205"/>
      <c r="AP77" s="1205"/>
      <c r="AQ77" s="1205"/>
      <c r="AR77" s="1205"/>
      <c r="AS77" s="1205"/>
      <c r="AT77" s="1205"/>
      <c r="AU77" s="1205"/>
      <c r="AV77" s="1205"/>
      <c r="AW77" s="1205"/>
      <c r="AX77" s="1205"/>
      <c r="AY77" s="1205"/>
      <c r="AZ77" s="1205"/>
      <c r="BA77" s="1205"/>
      <c r="BB77" s="1204" t="s">
        <v>560</v>
      </c>
      <c r="BC77" s="1204"/>
      <c r="BD77" s="1204"/>
      <c r="BE77" s="1204"/>
      <c r="BF77" s="1204"/>
      <c r="BG77" s="1204"/>
      <c r="BH77" s="1204"/>
      <c r="BI77" s="1204"/>
      <c r="BJ77" s="1204"/>
      <c r="BK77" s="1204"/>
      <c r="BL77" s="1204"/>
      <c r="BM77" s="1204"/>
      <c r="BN77" s="1204"/>
      <c r="BO77" s="1204"/>
      <c r="BP77" s="1203">
        <v>0</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5" x14ac:dyDescent="0.15">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5" x14ac:dyDescent="0.15">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559</v>
      </c>
      <c r="BC79" s="1204"/>
      <c r="BD79" s="1204"/>
      <c r="BE79" s="1204"/>
      <c r="BF79" s="1204"/>
      <c r="BG79" s="1204"/>
      <c r="BH79" s="1204"/>
      <c r="BI79" s="1204"/>
      <c r="BJ79" s="1204"/>
      <c r="BK79" s="1204"/>
      <c r="BL79" s="1204"/>
      <c r="BM79" s="1204"/>
      <c r="BN79" s="1204"/>
      <c r="BO79" s="1204"/>
      <c r="BP79" s="1203">
        <v>8.9</v>
      </c>
      <c r="BQ79" s="1203"/>
      <c r="BR79" s="1203"/>
      <c r="BS79" s="1203"/>
      <c r="BT79" s="1203"/>
      <c r="BU79" s="1203"/>
      <c r="BV79" s="1203"/>
      <c r="BW79" s="1203"/>
      <c r="BX79" s="1203">
        <v>8.9</v>
      </c>
      <c r="BY79" s="1203"/>
      <c r="BZ79" s="1203"/>
      <c r="CA79" s="1203"/>
      <c r="CB79" s="1203"/>
      <c r="CC79" s="1203"/>
      <c r="CD79" s="1203"/>
      <c r="CE79" s="1203"/>
      <c r="CF79" s="1203">
        <v>9.1</v>
      </c>
      <c r="CG79" s="1203"/>
      <c r="CH79" s="1203"/>
      <c r="CI79" s="1203"/>
      <c r="CJ79" s="1203"/>
      <c r="CK79" s="1203"/>
      <c r="CL79" s="1203"/>
      <c r="CM79" s="1203"/>
      <c r="CN79" s="1203">
        <v>9.3000000000000007</v>
      </c>
      <c r="CO79" s="1203"/>
      <c r="CP79" s="1203"/>
      <c r="CQ79" s="1203"/>
      <c r="CR79" s="1203"/>
      <c r="CS79" s="1203"/>
      <c r="CT79" s="1203"/>
      <c r="CU79" s="1203"/>
      <c r="CV79" s="1203">
        <v>9.3000000000000007</v>
      </c>
      <c r="CW79" s="1203"/>
      <c r="CX79" s="1203"/>
      <c r="CY79" s="1203"/>
      <c r="CZ79" s="1203"/>
      <c r="DA79" s="1203"/>
      <c r="DB79" s="1203"/>
      <c r="DC79" s="1203"/>
    </row>
    <row r="80" spans="2:107" ht="13.5" x14ac:dyDescent="0.15">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5" x14ac:dyDescent="0.15">
      <c r="B81" s="247"/>
    </row>
    <row r="82" spans="2:109" ht="17.25" x14ac:dyDescent="0.15">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zX9SXCsstN4WaDTlbNfCZVnk81wcZL7jsxikjND8w40tSKXhk0lEqYx/6VYHRIMmh5beSim84VSBK1ItSl9uWg==" saltValue="fil809mZcewgBwQGNSsLfA=="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2"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0C8AA-4ABA-4CE7-B645-CDEF6281897A}">
  <sheetPr>
    <pageSetUpPr fitToPage="1"/>
  </sheetPr>
  <dimension ref="A1:DR125"/>
  <sheetViews>
    <sheetView showGridLines="0" topLeftCell="A76" zoomScale="70" zoomScaleNormal="70" zoomScaleSheetLayoutView="70" workbookViewId="0">
      <selection activeCell="AE104" sqref="AE10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5jlq2NjHJu9uAWZJVpa8gVWNGp1Ac2psjOE2Cebqu4Wdlfmf4CKnPoFAiypAptj4Jvx9nLxsfys1DRvFDGsTMg==" saltValue="d376bUwMuWGGxinaBGSBaA=="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9F1CD-060E-4DEA-9F57-5C7E9227E871}">
  <sheetPr>
    <pageSetUpPr fitToPage="1"/>
  </sheetPr>
  <dimension ref="A1:DR125"/>
  <sheetViews>
    <sheetView showGridLines="0" topLeftCell="E77" zoomScale="85" zoomScaleNormal="85" zoomScaleSheetLayoutView="55" workbookViewId="0">
      <selection activeCell="CN112" sqref="CN112:CO113"/>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oXrXwJ/oolg2FJ2juUapqyRD6TY3JXIvjFeErGJfV7mlqXetROnFPO63szmw08W9y5QJVke6ZzPPw9kQ8Pnb8Q==" saltValue="1feLgyh6dfKMITHFsGHoAQ=="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207113</v>
      </c>
      <c r="E3" s="142"/>
      <c r="F3" s="143">
        <v>200194</v>
      </c>
      <c r="G3" s="144"/>
      <c r="H3" s="145"/>
    </row>
    <row r="4" spans="1:8" x14ac:dyDescent="0.15">
      <c r="A4" s="146"/>
      <c r="B4" s="147"/>
      <c r="C4" s="148"/>
      <c r="D4" s="149">
        <v>120012</v>
      </c>
      <c r="E4" s="150"/>
      <c r="F4" s="151">
        <v>106422</v>
      </c>
      <c r="G4" s="152"/>
      <c r="H4" s="153"/>
    </row>
    <row r="5" spans="1:8" x14ac:dyDescent="0.15">
      <c r="A5" s="134" t="s">
        <v>521</v>
      </c>
      <c r="B5" s="139"/>
      <c r="C5" s="140"/>
      <c r="D5" s="141">
        <v>200082</v>
      </c>
      <c r="E5" s="142"/>
      <c r="F5" s="143">
        <v>196914</v>
      </c>
      <c r="G5" s="144"/>
      <c r="H5" s="145"/>
    </row>
    <row r="6" spans="1:8" x14ac:dyDescent="0.15">
      <c r="A6" s="146"/>
      <c r="B6" s="147"/>
      <c r="C6" s="148"/>
      <c r="D6" s="149">
        <v>81244</v>
      </c>
      <c r="E6" s="150"/>
      <c r="F6" s="151">
        <v>98966</v>
      </c>
      <c r="G6" s="152"/>
      <c r="H6" s="153"/>
    </row>
    <row r="7" spans="1:8" x14ac:dyDescent="0.15">
      <c r="A7" s="134" t="s">
        <v>522</v>
      </c>
      <c r="B7" s="139"/>
      <c r="C7" s="140"/>
      <c r="D7" s="141">
        <v>187641</v>
      </c>
      <c r="E7" s="142"/>
      <c r="F7" s="143">
        <v>204757</v>
      </c>
      <c r="G7" s="144"/>
      <c r="H7" s="145"/>
    </row>
    <row r="8" spans="1:8" x14ac:dyDescent="0.15">
      <c r="A8" s="146"/>
      <c r="B8" s="147"/>
      <c r="C8" s="148"/>
      <c r="D8" s="149">
        <v>95222</v>
      </c>
      <c r="E8" s="150"/>
      <c r="F8" s="151">
        <v>106071</v>
      </c>
      <c r="G8" s="152"/>
      <c r="H8" s="153"/>
    </row>
    <row r="9" spans="1:8" x14ac:dyDescent="0.15">
      <c r="A9" s="134" t="s">
        <v>523</v>
      </c>
      <c r="B9" s="139"/>
      <c r="C9" s="140"/>
      <c r="D9" s="141">
        <v>242252</v>
      </c>
      <c r="E9" s="142"/>
      <c r="F9" s="143">
        <v>194971</v>
      </c>
      <c r="G9" s="144"/>
      <c r="H9" s="145"/>
    </row>
    <row r="10" spans="1:8" x14ac:dyDescent="0.15">
      <c r="A10" s="146"/>
      <c r="B10" s="147"/>
      <c r="C10" s="148"/>
      <c r="D10" s="149">
        <v>120036</v>
      </c>
      <c r="E10" s="150"/>
      <c r="F10" s="151">
        <v>105966</v>
      </c>
      <c r="G10" s="152"/>
      <c r="H10" s="153"/>
    </row>
    <row r="11" spans="1:8" x14ac:dyDescent="0.15">
      <c r="A11" s="134" t="s">
        <v>524</v>
      </c>
      <c r="B11" s="139"/>
      <c r="C11" s="140"/>
      <c r="D11" s="141">
        <v>455793</v>
      </c>
      <c r="E11" s="142"/>
      <c r="F11" s="143">
        <v>224172</v>
      </c>
      <c r="G11" s="144"/>
      <c r="H11" s="145"/>
    </row>
    <row r="12" spans="1:8" x14ac:dyDescent="0.15">
      <c r="A12" s="146"/>
      <c r="B12" s="147"/>
      <c r="C12" s="154"/>
      <c r="D12" s="149">
        <v>249488</v>
      </c>
      <c r="E12" s="150"/>
      <c r="F12" s="151">
        <v>117611</v>
      </c>
      <c r="G12" s="152"/>
      <c r="H12" s="153"/>
    </row>
    <row r="13" spans="1:8" x14ac:dyDescent="0.15">
      <c r="A13" s="134"/>
      <c r="B13" s="139"/>
      <c r="C13" s="140"/>
      <c r="D13" s="141">
        <v>258576</v>
      </c>
      <c r="E13" s="142"/>
      <c r="F13" s="143">
        <v>204202</v>
      </c>
      <c r="G13" s="155"/>
      <c r="H13" s="145"/>
    </row>
    <row r="14" spans="1:8" x14ac:dyDescent="0.15">
      <c r="A14" s="146"/>
      <c r="B14" s="147"/>
      <c r="C14" s="148"/>
      <c r="D14" s="149">
        <v>133200</v>
      </c>
      <c r="E14" s="150"/>
      <c r="F14" s="151">
        <v>107007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5.32</v>
      </c>
      <c r="C19" s="156">
        <f>ROUND(VALUE(SUBSTITUTE(実質収支比率等に係る経年分析!G$48,"▲","-")),2)</f>
        <v>5.89</v>
      </c>
      <c r="D19" s="156">
        <f>ROUND(VALUE(SUBSTITUTE(実質収支比率等に係る経年分析!H$48,"▲","-")),2)</f>
        <v>6.24</v>
      </c>
      <c r="E19" s="156">
        <f>ROUND(VALUE(SUBSTITUTE(実質収支比率等に係る経年分析!I$48,"▲","-")),2)</f>
        <v>8.61</v>
      </c>
      <c r="F19" s="156">
        <f>ROUND(VALUE(SUBSTITUTE(実質収支比率等に係る経年分析!J$48,"▲","-")),2)</f>
        <v>8.6199999999999992</v>
      </c>
    </row>
    <row r="20" spans="1:11" x14ac:dyDescent="0.15">
      <c r="A20" s="156" t="s">
        <v>53</v>
      </c>
      <c r="B20" s="156">
        <f>ROUND(VALUE(SUBSTITUTE(実質収支比率等に係る経年分析!F$47,"▲","-")),2)</f>
        <v>19.41</v>
      </c>
      <c r="C20" s="156">
        <f>ROUND(VALUE(SUBSTITUTE(実質収支比率等に係る経年分析!G$47,"▲","-")),2)</f>
        <v>20.76</v>
      </c>
      <c r="D20" s="156">
        <f>ROUND(VALUE(SUBSTITUTE(実質収支比率等に係る経年分析!H$47,"▲","-")),2)</f>
        <v>22.62</v>
      </c>
      <c r="E20" s="156">
        <f>ROUND(VALUE(SUBSTITUTE(実質収支比率等に係る経年分析!I$47,"▲","-")),2)</f>
        <v>15.7</v>
      </c>
      <c r="F20" s="156">
        <f>ROUND(VALUE(SUBSTITUTE(実質収支比率等に係る経年分析!J$47,"▲","-")),2)</f>
        <v>17.600000000000001</v>
      </c>
    </row>
    <row r="21" spans="1:11" x14ac:dyDescent="0.15">
      <c r="A21" s="156" t="s">
        <v>54</v>
      </c>
      <c r="B21" s="156">
        <f>IF(ISNUMBER(VALUE(SUBSTITUTE(実質収支比率等に係る経年分析!F$49,"▲","-"))),ROUND(VALUE(SUBSTITUTE(実質収支比率等に係る経年分析!F$49,"▲","-")),2),NA())</f>
        <v>5.26</v>
      </c>
      <c r="C21" s="156">
        <f>IF(ISNUMBER(VALUE(SUBSTITUTE(実質収支比率等に係る経年分析!G$49,"▲","-"))),ROUND(VALUE(SUBSTITUTE(実質収支比率等に係る経年分析!G$49,"▲","-")),2),NA())</f>
        <v>6.41</v>
      </c>
      <c r="D21" s="156">
        <f>IF(ISNUMBER(VALUE(SUBSTITUTE(実質収支比率等に係る経年分析!H$49,"▲","-"))),ROUND(VALUE(SUBSTITUTE(実質収支比率等に係る経年分析!H$49,"▲","-")),2),NA())</f>
        <v>1.28</v>
      </c>
      <c r="E21" s="156">
        <f>IF(ISNUMBER(VALUE(SUBSTITUTE(実質収支比率等に係る経年分析!I$49,"▲","-"))),ROUND(VALUE(SUBSTITUTE(実質収支比率等に係る経年分析!I$49,"▲","-")),2),NA())</f>
        <v>-4.32</v>
      </c>
      <c r="F21" s="156">
        <f>IF(ISNUMBER(VALUE(SUBSTITUTE(実質収支比率等に係る経年分析!J$49,"▲","-"))),ROUND(VALUE(SUBSTITUTE(実質収支比率等に係る経年分析!J$49,"▲","-")),2),NA())</f>
        <v>2.38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0.97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15">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15">
      <c r="A31" s="157" t="str">
        <f>IF(連結実質赤字比率に係る赤字・黒字の構成分析!C$39="",NA(),連結実質赤字比率に係る赤字・黒字の構成分析!C$39)</f>
        <v>介護サービス事業特別会計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0.26</v>
      </c>
    </row>
    <row r="32" spans="1:11" x14ac:dyDescent="0.15">
      <c r="A32" s="157" t="str">
        <f>IF(連結実質赤字比率に係る赤字・黒字の構成分析!C$38="",NA(),連結実質赤字比率に係る赤字・黒字の構成分析!C$38)</f>
        <v>国民健康保険病院事業会計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2.96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2.78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2.21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0.51</v>
      </c>
    </row>
    <row r="33" spans="1:16" x14ac:dyDescent="0.15">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0.76</v>
      </c>
    </row>
    <row r="34" spans="1:16" x14ac:dyDescent="0.15">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v>
      </c>
    </row>
    <row r="35" spans="1:16" x14ac:dyDescent="0.15">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1.96</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5.31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5.89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6.24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8.6199999999999992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551</v>
      </c>
      <c r="E42" s="158"/>
      <c r="F42" s="158"/>
      <c r="G42" s="158">
        <f>'実質公債費比率（分子）の構造'!L$52</f>
        <v>539</v>
      </c>
      <c r="H42" s="158"/>
      <c r="I42" s="158"/>
      <c r="J42" s="158">
        <f>'実質公債費比率（分子）の構造'!M$52</f>
        <v>531</v>
      </c>
      <c r="K42" s="158"/>
      <c r="L42" s="158"/>
      <c r="M42" s="158">
        <f>'実質公債費比率（分子）の構造'!N$52</f>
        <v>505</v>
      </c>
      <c r="N42" s="158"/>
      <c r="O42" s="158"/>
      <c r="P42" s="158">
        <f>'実質公債費比率（分子）の構造'!O$52</f>
        <v>515</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2</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15">
      <c r="A45" s="158" t="s">
        <v>63</v>
      </c>
      <c r="B45" s="158">
        <f>'実質公債費比率（分子）の構造'!K$49</f>
        <v>2</v>
      </c>
      <c r="C45" s="158"/>
      <c r="D45" s="158"/>
      <c r="E45" s="158">
        <f>'実質公債費比率（分子）の構造'!L$49</f>
        <v>2</v>
      </c>
      <c r="F45" s="158"/>
      <c r="G45" s="158"/>
      <c r="H45" s="158">
        <f>'実質公債費比率（分子）の構造'!M$49</f>
        <v>2</v>
      </c>
      <c r="I45" s="158"/>
      <c r="J45" s="158"/>
      <c r="K45" s="158">
        <f>'実質公債費比率（分子）の構造'!N$49</f>
        <v>2</v>
      </c>
      <c r="L45" s="158"/>
      <c r="M45" s="158"/>
      <c r="N45" s="158">
        <f>'実質公債費比率（分子）の構造'!O$49</f>
        <v>2</v>
      </c>
      <c r="O45" s="158"/>
      <c r="P45" s="158"/>
    </row>
    <row r="46" spans="1:16" x14ac:dyDescent="0.15">
      <c r="A46" s="158" t="s">
        <v>64</v>
      </c>
      <c r="B46" s="158">
        <f>'実質公債費比率（分子）の構造'!K$48</f>
        <v>78</v>
      </c>
      <c r="C46" s="158"/>
      <c r="D46" s="158"/>
      <c r="E46" s="158">
        <f>'実質公債費比率（分子）の構造'!L$48</f>
        <v>86</v>
      </c>
      <c r="F46" s="158"/>
      <c r="G46" s="158"/>
      <c r="H46" s="158">
        <f>'実質公債費比率（分子）の構造'!M$48</f>
        <v>109</v>
      </c>
      <c r="I46" s="158"/>
      <c r="J46" s="158"/>
      <c r="K46" s="158">
        <f>'実質公債費比率（分子）の構造'!N$48</f>
        <v>146</v>
      </c>
      <c r="L46" s="158"/>
      <c r="M46" s="158"/>
      <c r="N46" s="158">
        <f>'実質公債費比率（分子）の構造'!O$48</f>
        <v>167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721</v>
      </c>
      <c r="C49" s="158"/>
      <c r="D49" s="158"/>
      <c r="E49" s="158">
        <f>'実質公債費比率（分子）の構造'!L$45</f>
        <v>740</v>
      </c>
      <c r="F49" s="158"/>
      <c r="G49" s="158"/>
      <c r="H49" s="158">
        <f>'実質公債費比率（分子）の構造'!M$45</f>
        <v>733</v>
      </c>
      <c r="I49" s="158"/>
      <c r="J49" s="158"/>
      <c r="K49" s="158">
        <f>'実質公債費比率（分子）の構造'!N$45</f>
        <v>722</v>
      </c>
      <c r="L49" s="158"/>
      <c r="M49" s="158"/>
      <c r="N49" s="158">
        <f>'実質公債費比率（分子）の構造'!O$45</f>
        <v>723</v>
      </c>
      <c r="O49" s="158"/>
      <c r="P49" s="158"/>
    </row>
    <row r="50" spans="1:16" x14ac:dyDescent="0.15">
      <c r="A50" s="158" t="s">
        <v>67</v>
      </c>
      <c r="B50" s="158" t="e">
        <f>NA()</f>
        <v>#N/A</v>
      </c>
      <c r="C50" s="158">
        <f>IF(ISNUMBER('実質公債費比率（分子）の構造'!K$53),'実質公債費比率（分子）の構造'!K$53,NA())</f>
        <v>252</v>
      </c>
      <c r="D50" s="158" t="e">
        <f>NA()</f>
        <v>#N/A</v>
      </c>
      <c r="E50" s="158" t="e">
        <f>NA()</f>
        <v>#N/A</v>
      </c>
      <c r="F50" s="158">
        <f>IF(ISNUMBER('実質公債費比率（分子）の構造'!L$53),'実質公債費比率（分子）の構造'!L$53,NA())</f>
        <v>290</v>
      </c>
      <c r="G50" s="158" t="e">
        <f>NA()</f>
        <v>#N/A</v>
      </c>
      <c r="H50" s="158" t="e">
        <f>NA()</f>
        <v>#N/A</v>
      </c>
      <c r="I50" s="158">
        <f>IF(ISNUMBER('実質公債費比率（分子）の構造'!M$53),'実質公債費比率（分子）の構造'!M$53,NA())</f>
        <v>314</v>
      </c>
      <c r="J50" s="158" t="e">
        <f>NA()</f>
        <v>#N/A</v>
      </c>
      <c r="K50" s="158" t="e">
        <f>NA()</f>
        <v>#N/A</v>
      </c>
      <c r="L50" s="158">
        <f>IF(ISNUMBER('実質公債費比率（分子）の構造'!N$53),'実質公債費比率（分子）の構造'!N$53,NA())</f>
        <v>366</v>
      </c>
      <c r="M50" s="158" t="e">
        <f>NA()</f>
        <v>#N/A</v>
      </c>
      <c r="N50" s="158" t="e">
        <f>NA()</f>
        <v>#N/A</v>
      </c>
      <c r="O50" s="158">
        <f>IF(ISNUMBER('実質公債費比率（分子）の構造'!O$53),'実質公債費比率（分子）の構造'!O$53,NA())</f>
        <v>378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5092</v>
      </c>
      <c r="E56" s="157"/>
      <c r="F56" s="157"/>
      <c r="G56" s="157">
        <f>'将来負担比率（分子）の構造'!J$52</f>
        <v>5029</v>
      </c>
      <c r="H56" s="157"/>
      <c r="I56" s="157"/>
      <c r="J56" s="157">
        <f>'将来負担比率（分子）の構造'!K$52</f>
        <v>4918</v>
      </c>
      <c r="K56" s="157"/>
      <c r="L56" s="157"/>
      <c r="M56" s="157">
        <f>'将来負担比率（分子）の構造'!L$52</f>
        <v>4887</v>
      </c>
      <c r="N56" s="157"/>
      <c r="O56" s="157"/>
      <c r="P56" s="157">
        <f>'将来負担比率（分子）の構造'!M$52</f>
        <v>5421</v>
      </c>
    </row>
    <row r="57" spans="1:16" x14ac:dyDescent="0.15">
      <c r="A57" s="157" t="s">
        <v>42</v>
      </c>
      <c r="B57" s="157"/>
      <c r="C57" s="157"/>
      <c r="D57" s="157">
        <f>'将来負担比率（分子）の構造'!I$51</f>
        <v>91</v>
      </c>
      <c r="E57" s="157"/>
      <c r="F57" s="157"/>
      <c r="G57" s="157">
        <f>'将来負担比率（分子）の構造'!J$51</f>
        <v>79</v>
      </c>
      <c r="H57" s="157"/>
      <c r="I57" s="157"/>
      <c r="J57" s="157">
        <f>'将来負担比率（分子）の構造'!K$51</f>
        <v>67</v>
      </c>
      <c r="K57" s="157"/>
      <c r="L57" s="157"/>
      <c r="M57" s="157">
        <f>'将来負担比率（分子）の構造'!L$51</f>
        <v>55</v>
      </c>
      <c r="N57" s="157"/>
      <c r="O57" s="157"/>
      <c r="P57" s="157">
        <f>'将来負担比率（分子）の構造'!M$51</f>
        <v>42</v>
      </c>
    </row>
    <row r="58" spans="1:16" x14ac:dyDescent="0.15">
      <c r="A58" s="157" t="s">
        <v>41</v>
      </c>
      <c r="B58" s="157"/>
      <c r="C58" s="157"/>
      <c r="D58" s="157">
        <f>'将来負担比率（分子）の構造'!I$50</f>
        <v>5793</v>
      </c>
      <c r="E58" s="157"/>
      <c r="F58" s="157"/>
      <c r="G58" s="157">
        <f>'将来負担比率（分子）の構造'!J$50</f>
        <v>5972</v>
      </c>
      <c r="H58" s="157"/>
      <c r="I58" s="157"/>
      <c r="J58" s="157">
        <f>'将来負担比率（分子）の構造'!K$50</f>
        <v>6124</v>
      </c>
      <c r="K58" s="157"/>
      <c r="L58" s="157"/>
      <c r="M58" s="157">
        <f>'将来負担比率（分子）の構造'!L$50</f>
        <v>5857</v>
      </c>
      <c r="N58" s="157"/>
      <c r="O58" s="157"/>
      <c r="P58" s="157">
        <f>'将来負担比率（分子）の構造'!M$50</f>
        <v>5932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t="str">
        <f>'将来負担比率（分子）の構造'!I$45</f>
        <v>-</v>
      </c>
      <c r="C62" s="157"/>
      <c r="D62" s="157"/>
      <c r="E62" s="157">
        <f>'将来負担比率（分子）の構造'!J$45</f>
        <v>1462</v>
      </c>
      <c r="F62" s="157"/>
      <c r="G62" s="157"/>
      <c r="H62" s="157" t="str">
        <f>'将来負担比率（分子）の構造'!K$45</f>
        <v>-</v>
      </c>
      <c r="I62" s="157"/>
      <c r="J62" s="157"/>
      <c r="K62" s="157">
        <f>'将来負担比率（分子）の構造'!L$45</f>
        <v>207</v>
      </c>
      <c r="L62" s="157"/>
      <c r="M62" s="157"/>
      <c r="N62" s="157">
        <f>'将来負担比率（分子）の構造'!M$45</f>
        <v>275</v>
      </c>
      <c r="O62" s="157"/>
      <c r="P62" s="157"/>
    </row>
    <row r="63" spans="1:16" x14ac:dyDescent="0.15">
      <c r="A63" s="157" t="s">
        <v>34</v>
      </c>
      <c r="B63" s="157">
        <f>'将来負担比率（分子）の構造'!I$44</f>
        <v>18</v>
      </c>
      <c r="C63" s="157"/>
      <c r="D63" s="157"/>
      <c r="E63" s="157">
        <f>'将来負担比率（分子）の構造'!J$44</f>
        <v>16</v>
      </c>
      <c r="F63" s="157"/>
      <c r="G63" s="157"/>
      <c r="H63" s="157">
        <f>'将来負担比率（分子）の構造'!K$44</f>
        <v>14</v>
      </c>
      <c r="I63" s="157"/>
      <c r="J63" s="157"/>
      <c r="K63" s="157">
        <f>'将来負担比率（分子）の構造'!L$44</f>
        <v>431</v>
      </c>
      <c r="L63" s="157"/>
      <c r="M63" s="157"/>
      <c r="N63" s="157">
        <f>'将来負担比率（分子）の構造'!M$44</f>
        <v>281</v>
      </c>
      <c r="O63" s="157"/>
      <c r="P63" s="157"/>
    </row>
    <row r="64" spans="1:16" x14ac:dyDescent="0.15">
      <c r="A64" s="157" t="s">
        <v>33</v>
      </c>
      <c r="B64" s="157">
        <f>'将来負担比率（分子）の構造'!I$43</f>
        <v>1923</v>
      </c>
      <c r="C64" s="157"/>
      <c r="D64" s="157"/>
      <c r="E64" s="157">
        <f>'将来負担比率（分子）の構造'!J$43</f>
        <v>1838</v>
      </c>
      <c r="F64" s="157"/>
      <c r="G64" s="157"/>
      <c r="H64" s="157">
        <f>'将来負担比率（分子）の構造'!K$43</f>
        <v>1924</v>
      </c>
      <c r="I64" s="157"/>
      <c r="J64" s="157"/>
      <c r="K64" s="157">
        <f>'将来負担比率（分子）の構造'!L$43</f>
        <v>1744</v>
      </c>
      <c r="L64" s="157"/>
      <c r="M64" s="157"/>
      <c r="N64" s="157">
        <f>'将来負担比率（分子）の構造'!M$43</f>
        <v>1688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6751</v>
      </c>
      <c r="C66" s="157"/>
      <c r="D66" s="157"/>
      <c r="E66" s="157">
        <f>'将来負担比率（分子）の構造'!J$41</f>
        <v>6465</v>
      </c>
      <c r="F66" s="157"/>
      <c r="G66" s="157"/>
      <c r="H66" s="157">
        <f>'将来負担比率（分子）の構造'!K$41</f>
        <v>6049</v>
      </c>
      <c r="I66" s="157"/>
      <c r="J66" s="157"/>
      <c r="K66" s="157">
        <f>'将来負担比率（分子）の構造'!L$41</f>
        <v>5906</v>
      </c>
      <c r="L66" s="157"/>
      <c r="M66" s="157"/>
      <c r="N66" s="157">
        <f>'将来負担比率（分子）の構造'!M$41</f>
        <v>6406</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999</v>
      </c>
      <c r="C72" s="161">
        <f>基金残高に係る経年分析!G55</f>
        <v>699</v>
      </c>
      <c r="D72" s="161">
        <f>基金残高に係る経年分析!H55</f>
        <v>799</v>
      </c>
    </row>
    <row r="73" spans="1:16" x14ac:dyDescent="0.15">
      <c r="A73" s="160" t="s">
        <v>74</v>
      </c>
      <c r="B73" s="161">
        <f>基金残高に係る経年分析!F56</f>
        <v>929</v>
      </c>
      <c r="C73" s="161">
        <f>基金残高に係る経年分析!G56</f>
        <v>885</v>
      </c>
      <c r="D73" s="161">
        <f>基金残高に係る経年分析!H56</f>
        <v>840</v>
      </c>
    </row>
    <row r="74" spans="1:16" x14ac:dyDescent="0.15">
      <c r="A74" s="160" t="s">
        <v>75</v>
      </c>
      <c r="B74" s="161">
        <f>基金残高に係る経年分析!F57</f>
        <v>3796</v>
      </c>
      <c r="C74" s="161">
        <f>基金残高に係る経年分析!G57</f>
        <v>3862</v>
      </c>
      <c r="D74" s="161">
        <f>基金残高に係る経年分析!H57</f>
        <v>3932</v>
      </c>
    </row>
  </sheetData>
  <sheetProtection algorithmName="SHA-512" hashValue="L/dE9dRlVmGPFq77wWNXrqd7o46SgHq3dNH/uxYfzMakVlxlM3x98NzVpF2b4OXdtHctSapj5kcWNu/wDGXJIA==" saltValue="4cO2Kfy/ixc0KtrbgFbIg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2026-03-12T05:54:24Z</cp:lastPrinted>
  <dcterms:created xsi:type="dcterms:W3CDTF">2026-02-23T04:17:02Z</dcterms:created>
  <dcterms:modified xsi:type="dcterms:W3CDTF">2026-09-07T01:00:23Z</dcterms:modified>
  <cp:category/>
</cp:coreProperties>
</file>